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15" windowHeight="6750" activeTab="1"/>
  </bookViews>
  <sheets>
    <sheet name="8 показатели " sheetId="1" r:id="rId1"/>
    <sheet name="9 средства по кодам" sheetId="2" r:id="rId2"/>
    <sheet name="10 средства бюджет" sheetId="3" r:id="rId3"/>
    <sheet name="11 КАИП" sheetId="4" r:id="rId4"/>
  </sheets>
  <definedNames>
    <definedName name="_xlnm.Print_Area" localSheetId="2">'10 средства бюджет'!$A$1:$N$74</definedName>
    <definedName name="_xlnm.Print_Area" localSheetId="3">'11 КАИП'!$A$1:$P$25</definedName>
    <definedName name="_xlnm.Print_Area" localSheetId="1">'9 средства по кодам'!$A$2:$S$91</definedName>
  </definedNames>
  <calcPr fullCalcOnLoad="1"/>
</workbook>
</file>

<file path=xl/sharedStrings.xml><?xml version="1.0" encoding="utf-8"?>
<sst xmlns="http://schemas.openxmlformats.org/spreadsheetml/2006/main" count="386" uniqueCount="195">
  <si>
    <t>№ п/п</t>
  </si>
  <si>
    <t>Цель, задачи, показатели результативности</t>
  </si>
  <si>
    <t>план</t>
  </si>
  <si>
    <t>факт</t>
  </si>
  <si>
    <t>январь - март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</si>
  <si>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</si>
  <si>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</si>
  <si>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</si>
  <si>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Руководитель</t>
  </si>
  <si>
    <t>Подпись</t>
  </si>
  <si>
    <t>за январь   -    20__ __ г. (нарастающим итогом)</t>
  </si>
  <si>
    <t>Ед. измере-ния</t>
  </si>
  <si>
    <t>январь - июнь</t>
  </si>
  <si>
    <t>январь-сентябрь</t>
  </si>
  <si>
    <t>Весовой критерий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</si>
  <si>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</si>
  <si>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</si>
  <si>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</si>
  <si>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</si>
  <si>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</si>
  <si>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</si>
  <si>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</si>
  <si>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</si>
  <si>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</si>
  <si>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</si>
  <si>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</si>
  <si>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</si>
  <si>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</si>
  <si>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</si>
  <si>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Подпрограмма 1</t>
  </si>
  <si>
    <t>показатели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</si>
  <si>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</si>
  <si>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</si>
  <si>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</si>
  <si>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</si>
  <si>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</si>
  <si>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</si>
  <si>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</si>
  <si>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</si>
  <si>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</si>
  <si>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</si>
  <si>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План на  201___год</t>
  </si>
  <si>
    <t>Финансирование за январь -          201__г.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</si>
  <si>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</si>
  <si>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</si>
  <si>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</si>
  <si>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</si>
  <si>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</si>
  <si>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</si>
  <si>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</si>
  <si>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</si>
  <si>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</si>
  <si>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Наименовние ГРБС</t>
  </si>
  <si>
    <t>в том числе по ГРБС:</t>
  </si>
  <si>
    <t xml:space="preserve">Наименование муниципальной  программы, подпрограммы </t>
  </si>
  <si>
    <t>Финансирование объектов капитального строительства, включенных в муниципальную программу</t>
  </si>
  <si>
    <t>краевой бюджет</t>
  </si>
  <si>
    <t>местный бюджет</t>
  </si>
  <si>
    <t>бюджет муниципального   образования</t>
  </si>
  <si>
    <t>Статус (муниципальная программа, подпрограмма)</t>
  </si>
  <si>
    <t>Муниципальная программа</t>
  </si>
  <si>
    <t>Основное мероприятие 9</t>
  </si>
  <si>
    <t>Основное мероприятие 10</t>
  </si>
  <si>
    <t xml:space="preserve">1. текущее содержание и обслуживание наружных сетей уличного освещения территории </t>
  </si>
  <si>
    <t>8. реализация проектов и мероприятий по благоустройству территорий за счет средств краевого бюджета</t>
  </si>
  <si>
    <t>0503</t>
  </si>
  <si>
    <t>825</t>
  </si>
  <si>
    <t>Подпрограмма 2</t>
  </si>
  <si>
    <t>0409</t>
  </si>
  <si>
    <t>Подпрограмма 3</t>
  </si>
  <si>
    <t>0502</t>
  </si>
  <si>
    <t>0236402</t>
  </si>
  <si>
    <t>0210061010</t>
  </si>
  <si>
    <t>0309</t>
  </si>
  <si>
    <t>0210061030</t>
  </si>
  <si>
    <t>0210065010</t>
  </si>
  <si>
    <t>0210065020</t>
  </si>
  <si>
    <t>0210065040</t>
  </si>
  <si>
    <t>0220062010</t>
  </si>
  <si>
    <t>0220075080</t>
  </si>
  <si>
    <t>0501</t>
  </si>
  <si>
    <t>0230064120</t>
  </si>
  <si>
    <t>0230064020</t>
  </si>
  <si>
    <t xml:space="preserve"> </t>
  </si>
  <si>
    <t>0210077410</t>
  </si>
  <si>
    <t xml:space="preserve">«Повышение качества жизни населения
на территории Орловского сельсовета»
</t>
  </si>
  <si>
    <t>Мероприятие подпрограммы 1</t>
  </si>
  <si>
    <t>Мероприятие подпрограммы 2</t>
  </si>
  <si>
    <t xml:space="preserve">«Благоустройство территории поселения»  </t>
  </si>
  <si>
    <t>«Дороги Орловского сельсовета»</t>
  </si>
  <si>
    <t xml:space="preserve"> рублей</t>
  </si>
  <si>
    <t xml:space="preserve">Приложение № </t>
  </si>
  <si>
    <t xml:space="preserve"> «Повышение качества жизни населения
на территории Орловского сельсовета»
 «Повышение качества жизни населения
на территории Орловского сельсовета
 на 2014 год и плановый период 2015 - 2016 гг.»
</t>
  </si>
  <si>
    <t xml:space="preserve">«Благоустройство территории поселения» " </t>
  </si>
  <si>
    <t xml:space="preserve">«Дороги Орловского сельсовета» </t>
  </si>
  <si>
    <t>«Модернизация и развитие жилищно-коммунального хозяйства Орловского сельсовета»</t>
  </si>
  <si>
    <t>0220075090</t>
  </si>
  <si>
    <t>0210061040</t>
  </si>
  <si>
    <t>0210077490</t>
  </si>
  <si>
    <t>%</t>
  </si>
  <si>
    <t>6. содержание мест захоронения</t>
  </si>
  <si>
    <t xml:space="preserve">7. благоустройство мест массового отдыха населения </t>
  </si>
  <si>
    <t xml:space="preserve"> реализация проектов и мероприятий по благоустройству территорий за счет средств краевого бюджета</t>
  </si>
  <si>
    <t>доля содержания минерализованных полос к общей протяженности минерализованных полос</t>
  </si>
  <si>
    <t>доля ликвидированных несанкционированных свалок к общему числу несанкционированных свалок</t>
  </si>
  <si>
    <t>подпрограмма 1.6.        содержание мест захоронения</t>
  </si>
  <si>
    <t>доля благоустроенных мест захоронения к общему количеству мест захоронения</t>
  </si>
  <si>
    <t xml:space="preserve">подпрограмма 1.7.   благоустройство мест массового отдыха населения </t>
  </si>
  <si>
    <t>доля мест массового отдыха к общему количеству мест массового отдыха</t>
  </si>
  <si>
    <t>Мероприятие 2.1. Содержание автомобильных дорог общего пользования местного значения  за счет средств дорожного фонда Орловского сельсовета</t>
  </si>
  <si>
    <t>Мероприятие 2.2. Содержание автомобильных дорог общего пользования местного значения  за счет средств дорожного фонда Красноярского края</t>
  </si>
  <si>
    <t>Мероприятие 2.3. Ремонт, капитальный ремонт автомобильных дорог общего пользования местного значения , включая работы по ликвидации последствий возникновения чрезвычайных ситуаций природного или техногенного характера, за счет средств дорожного фонда Красноярского края</t>
  </si>
  <si>
    <t>Доля протяженности автомобильных дорог общего пользования местного значения, на которой проведены работы по ремонту и капитальному ремонту в общей протяженности сети</t>
  </si>
  <si>
    <t>Мероприятие 3.1. Текущее содержание водопроводов, колодцев</t>
  </si>
  <si>
    <t>Мероприятие 3.2. Приобретение глубинных насосов для водонапорных башен</t>
  </si>
  <si>
    <t>Мероприятие 3.3. Снос аварийных и ветхих строений</t>
  </si>
  <si>
    <t>подпрограмма 3.1.     Текущее содержание водопроводов, колодцев</t>
  </si>
  <si>
    <t>Задача 3</t>
  </si>
  <si>
    <t>0220074920</t>
  </si>
  <si>
    <t>0220094920</t>
  </si>
  <si>
    <t>Мероприятие 2.4. Мероприятия, направленные на повышение безопасности дорожного движения  за счет средств дорожного фонда Красноярского края</t>
  </si>
  <si>
    <t>0210000000</t>
  </si>
  <si>
    <t>км</t>
  </si>
  <si>
    <t xml:space="preserve">мероприятие 1.1.                                           текущее содержание и обслуживание наружных сетей уличного освещения территории </t>
  </si>
  <si>
    <t xml:space="preserve">мероприятие 1.2.                                           сбор, вывоз бытовых отходов и мусора, ликвидация несанкционированных свалок  </t>
  </si>
  <si>
    <t>мероприятие 1.3.   создание и обеспечение ухода за минерализованными полосами</t>
  </si>
  <si>
    <t xml:space="preserve">Мероприятие 1.5. Противодействие терроризму и экстремизму </t>
  </si>
  <si>
    <t>мероприятие 1.4. обеспечение первичных мер пожарной безопасности</t>
  </si>
  <si>
    <t>Мероприятие 1.8. реализация проектов и мероприятий по благоустройству территорий за счет средств краевого и местного бюджетов</t>
  </si>
  <si>
    <t>Задача 1 Улучшение санитарно-экологической, пожарно-безопасной обстановки, Обеспечение деятельности по профилактике проявлений терроризма и экстремизма.  Улучшение внешнего и архитектурного облика населенных пунктов сельсовета</t>
  </si>
  <si>
    <t xml:space="preserve">Задача 2. ремонт, капитальный ремонт и содержание автомобильных дорог общего пользования местного значения сельских поселений и искусственных сооружений на них;
строительство и реконструкция автомобильных дорог общего пользования местного значения и искусственных сооружений 
на них;
</t>
  </si>
  <si>
    <t>Целевые показатели Подпрограммы 2 «Дороги Орловского сельсовета»</t>
  </si>
  <si>
    <t>8. реализация проектов и мероприятий по благоустройству территорий за счет средств местного бюджета</t>
  </si>
  <si>
    <t>мероприятие 2.1.     Содержание автомобильных дорог общего пользования местного значения  за счет средств дорожного фонда Орловского сельсовета</t>
  </si>
  <si>
    <t>количество граждан, привлеченных к работам по благоустройству, от общего числа граждан, проживающих в муниципальном образовании</t>
  </si>
  <si>
    <t>чел.</t>
  </si>
  <si>
    <t>протяженность освещенных частей улиц, проездов к общей протяженности улиц, проездов на конец года</t>
  </si>
  <si>
    <t>Реализация прочих мероприятий направленных  на укрепление пожарной безопасности в сельском поселении.</t>
  </si>
  <si>
    <t xml:space="preserve">Ед. </t>
  </si>
  <si>
    <t>ед</t>
  </si>
  <si>
    <t>доля реализованных проектов по решению вопросов местного значения сельских поселений в общей доле проектов</t>
  </si>
  <si>
    <t>Ремонт, капитальный ремонт автомобильных дорог общего пользования местного значения, включая работы по ликвидации последствий возникновения чрезвычайных ситуаций природного или техногенного характера, за счет средств дорожного фонда Красноярского края</t>
  </si>
  <si>
    <t>работы по содержанию которых выполняются в объеме действующих нормативов (допустимый уровень) и их удельный вес в общей протяженности автомобильных дорог, на которых производится комплекс работ по содержанию в зимний и летний периоды</t>
  </si>
  <si>
    <t>8,62/14</t>
  </si>
  <si>
    <t>100/100</t>
  </si>
  <si>
    <t>4/4</t>
  </si>
  <si>
    <t>Доля колодцев, нуждающихся в ремонте;</t>
  </si>
  <si>
    <t>Доля, уличной водопроводной сети, нуждающейся в замене;</t>
  </si>
  <si>
    <t>1/15</t>
  </si>
  <si>
    <t>м</t>
  </si>
  <si>
    <t>2090</t>
  </si>
  <si>
    <t>Целевые индикаторы и показатели результативности (показатели развития отрасли, вида экономической деятельности) муниципальной  программы</t>
  </si>
  <si>
    <t xml:space="preserve">Информационно-пропагандистское освещение в средствах массовой информации мероприятий в сфере противодействия терроризму и экстремизму </t>
  </si>
  <si>
    <t xml:space="preserve">Целевые индикаторы Подпрограммы 1 «Благоустройство территории поселения» </t>
  </si>
  <si>
    <t>исполнение, %</t>
  </si>
  <si>
    <t>исполнение      %</t>
  </si>
  <si>
    <t>02100S7490</t>
  </si>
  <si>
    <t>02100S7410</t>
  </si>
  <si>
    <t>2/2</t>
  </si>
  <si>
    <t>0,400/11,6</t>
  </si>
  <si>
    <t>Глава</t>
  </si>
  <si>
    <t>В.Е.Крапивкин</t>
  </si>
  <si>
    <t>0210077450</t>
  </si>
  <si>
    <t>0310</t>
  </si>
  <si>
    <t xml:space="preserve">3. создание и обеспечение ухода за минерализованными полосами </t>
  </si>
  <si>
    <t xml:space="preserve"> 4. обеспечение первичных мер пожарной безопасности  </t>
  </si>
  <si>
    <t xml:space="preserve">                        </t>
  </si>
  <si>
    <t xml:space="preserve"> 5. Противодействие терроризму и экстремизму </t>
  </si>
  <si>
    <t xml:space="preserve">    </t>
  </si>
  <si>
    <t>2. сбор, вывоз бытовых отходов и мусора, ликвидация несанкционирован-ных свалок</t>
  </si>
  <si>
    <t>02200S5080</t>
  </si>
  <si>
    <t>02200S5090</t>
  </si>
  <si>
    <t>«Развитие культуры, массового спорта и молодежной политики на территории Орловского сельсовета на 2014 - 2016 годы»</t>
  </si>
  <si>
    <t>0801</t>
  </si>
  <si>
    <t>0110040280</t>
  </si>
  <si>
    <t>0110060610</t>
  </si>
  <si>
    <t>Текущий год 2022</t>
  </si>
  <si>
    <t>20 22 (текущий год)</t>
  </si>
  <si>
    <t>2021(отчетный год)</t>
  </si>
  <si>
    <t>02100S4120</t>
  </si>
  <si>
    <t>0210065080</t>
  </si>
  <si>
    <t>благоустройство мест</t>
  </si>
  <si>
    <t>2021      (отчетный год)</t>
  </si>
  <si>
    <t>2022 (текущий год)</t>
  </si>
  <si>
    <t xml:space="preserve">Использование бюджетных ассигнований краевого бюджета и иных средств на реализацию муниципальной программы «Повышение качества жизни населения
на территории Орловского сельсовета» за 2022 г.
</t>
  </si>
  <si>
    <r>
      <t>Использование бюджетных ассигнований местного бюджета и иных средств на реализацию мероприятий муниципальной программы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rFont val="Times New Roman"/>
        <family val="1"/>
      </rPr>
      <t>(с расшифровкой по главным распорядителям средств  бюджета, ведомственным целевым программам, основным мероприятиям, а также по годам реализации) 2 квартал 2022 года</t>
    </r>
  </si>
  <si>
    <t>332813,2593904,39</t>
  </si>
  <si>
    <t>Мероприятие 4.4</t>
  </si>
  <si>
    <t>ППМИ</t>
  </si>
  <si>
    <t>02300S6410</t>
  </si>
  <si>
    <t xml:space="preserve">в том числе:      </t>
  </si>
  <si>
    <t xml:space="preserve">краевой бюджет    </t>
  </si>
  <si>
    <t>физическик лица</t>
  </si>
  <si>
    <t>02100S6660</t>
  </si>
  <si>
    <t>18,19 Ремонт кладбища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</si>
</sst>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49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0" xfId="0" applyBorder="1" applyAlignment="1">
      <alignment/>
    </xf>
    <xf numFmtId="0" fontId="6" fillId="0" borderId="0" xfId="0" applyFont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0" fontId="4" fillId="0" borderId="1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74" fontId="11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Border="1" applyAlignment="1">
      <alignment vertical="top"/>
    </xf>
    <xf numFmtId="49" fontId="7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0" fontId="14" fillId="0" borderId="10" xfId="0" applyFont="1" applyBorder="1" applyAlignment="1">
      <alignment vertical="top" wrapText="1"/>
    </xf>
    <xf numFmtId="49" fontId="14" fillId="0" borderId="10" xfId="0" applyNumberFormat="1" applyFont="1" applyBorder="1" applyAlignment="1">
      <alignment vertical="top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 vertical="top"/>
    </xf>
    <xf numFmtId="3" fontId="7" fillId="0" borderId="17" xfId="0" applyNumberFormat="1" applyFont="1" applyBorder="1" applyAlignment="1">
      <alignment vertical="top"/>
    </xf>
    <xf numFmtId="3" fontId="7" fillId="0" borderId="12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14" fillId="0" borderId="16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7" fillId="0" borderId="16" xfId="0" applyFont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top"/>
    </xf>
    <xf numFmtId="0" fontId="14" fillId="0" borderId="15" xfId="0" applyFont="1" applyBorder="1" applyAlignment="1">
      <alignment vertical="top" wrapText="1"/>
    </xf>
    <xf numFmtId="49" fontId="14" fillId="0" borderId="15" xfId="0" applyNumberFormat="1" applyFont="1" applyBorder="1" applyAlignment="1">
      <alignment vertical="top"/>
    </xf>
    <xf numFmtId="0" fontId="14" fillId="0" borderId="19" xfId="0" applyFont="1" applyBorder="1" applyAlignment="1">
      <alignment vertical="top"/>
    </xf>
    <xf numFmtId="3" fontId="14" fillId="0" borderId="20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0" fontId="7" fillId="0" borderId="13" xfId="0" applyFont="1" applyBorder="1" applyAlignment="1">
      <alignment vertical="top" wrapText="1"/>
    </xf>
    <xf numFmtId="49" fontId="7" fillId="0" borderId="13" xfId="0" applyNumberFormat="1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3" fontId="3" fillId="0" borderId="11" xfId="0" applyNumberFormat="1" applyFont="1" applyBorder="1" applyAlignment="1">
      <alignment horizontal="right" vertical="top" wrapText="1"/>
    </xf>
    <xf numFmtId="3" fontId="3" fillId="0" borderId="17" xfId="0" applyNumberFormat="1" applyFont="1" applyBorder="1" applyAlignment="1">
      <alignment horizontal="right" vertical="top" wrapText="1"/>
    </xf>
    <xf numFmtId="3" fontId="2" fillId="0" borderId="11" xfId="0" applyNumberFormat="1" applyFont="1" applyBorder="1" applyAlignment="1">
      <alignment horizontal="right" vertical="top" wrapText="1"/>
    </xf>
    <xf numFmtId="3" fontId="2" fillId="0" borderId="17" xfId="0" applyNumberFormat="1" applyFont="1" applyBorder="1" applyAlignment="1">
      <alignment horizontal="right" vertical="top" wrapText="1"/>
    </xf>
    <xf numFmtId="0" fontId="14" fillId="33" borderId="10" xfId="0" applyFont="1" applyFill="1" applyBorder="1" applyAlignment="1">
      <alignment vertical="top" wrapText="1"/>
    </xf>
    <xf numFmtId="3" fontId="3" fillId="33" borderId="11" xfId="0" applyNumberFormat="1" applyFont="1" applyFill="1" applyBorder="1" applyAlignment="1">
      <alignment horizontal="right" vertical="top" wrapText="1"/>
    </xf>
    <xf numFmtId="3" fontId="3" fillId="33" borderId="22" xfId="0" applyNumberFormat="1" applyFont="1" applyFill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4" fillId="34" borderId="10" xfId="0" applyFont="1" applyFill="1" applyBorder="1" applyAlignment="1">
      <alignment vertical="top" wrapText="1"/>
    </xf>
    <xf numFmtId="49" fontId="14" fillId="34" borderId="10" xfId="0" applyNumberFormat="1" applyFont="1" applyFill="1" applyBorder="1" applyAlignment="1">
      <alignment horizontal="center" vertical="top"/>
    </xf>
    <xf numFmtId="49" fontId="14" fillId="34" borderId="10" xfId="0" applyNumberFormat="1" applyFont="1" applyFill="1" applyBorder="1" applyAlignment="1">
      <alignment vertical="top"/>
    </xf>
    <xf numFmtId="0" fontId="14" fillId="34" borderId="16" xfId="0" applyFont="1" applyFill="1" applyBorder="1" applyAlignment="1">
      <alignment vertical="top"/>
    </xf>
    <xf numFmtId="3" fontId="14" fillId="34" borderId="11" xfId="0" applyNumberFormat="1" applyFont="1" applyFill="1" applyBorder="1" applyAlignment="1">
      <alignment/>
    </xf>
    <xf numFmtId="3" fontId="14" fillId="34" borderId="17" xfId="0" applyNumberFormat="1" applyFont="1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49" fontId="2" fillId="0" borderId="10" xfId="0" applyNumberFormat="1" applyFont="1" applyBorder="1" applyAlignment="1">
      <alignment wrapText="1"/>
    </xf>
    <xf numFmtId="49" fontId="2" fillId="0" borderId="24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wrapText="1"/>
    </xf>
    <xf numFmtId="0" fontId="7" fillId="0" borderId="16" xfId="0" applyFont="1" applyBorder="1" applyAlignment="1">
      <alignment horizontal="center" vertical="center"/>
    </xf>
    <xf numFmtId="3" fontId="14" fillId="0" borderId="16" xfId="0" applyNumberFormat="1" applyFont="1" applyBorder="1" applyAlignment="1">
      <alignment/>
    </xf>
    <xf numFmtId="0" fontId="7" fillId="0" borderId="27" xfId="0" applyFont="1" applyBorder="1" applyAlignment="1">
      <alignment vertical="top" wrapText="1"/>
    </xf>
    <xf numFmtId="179" fontId="7" fillId="0" borderId="15" xfId="0" applyNumberFormat="1" applyFont="1" applyBorder="1" applyAlignment="1">
      <alignment horizontal="center" vertical="center"/>
    </xf>
    <xf numFmtId="179" fontId="7" fillId="0" borderId="10" xfId="0" applyNumberFormat="1" applyFont="1" applyBorder="1" applyAlignment="1">
      <alignment horizontal="center" vertical="center"/>
    </xf>
    <xf numFmtId="179" fontId="14" fillId="35" borderId="10" xfId="0" applyNumberFormat="1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center" vertical="center"/>
    </xf>
    <xf numFmtId="179" fontId="7" fillId="0" borderId="24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/>
    </xf>
    <xf numFmtId="0" fontId="2" fillId="0" borderId="19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179" fontId="7" fillId="0" borderId="0" xfId="0" applyNumberFormat="1" applyFont="1" applyBorder="1" applyAlignment="1">
      <alignment horizontal="center" vertical="center"/>
    </xf>
    <xf numFmtId="179" fontId="14" fillId="0" borderId="0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79" fontId="7" fillId="35" borderId="10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7" fillId="37" borderId="16" xfId="0" applyFont="1" applyFill="1" applyBorder="1" applyAlignment="1">
      <alignment horizontal="center" vertical="center" wrapText="1"/>
    </xf>
    <xf numFmtId="179" fontId="7" fillId="0" borderId="10" xfId="0" applyNumberFormat="1" applyFont="1" applyBorder="1" applyAlignment="1">
      <alignment horizontal="center" vertical="top"/>
    </xf>
    <xf numFmtId="3" fontId="7" fillId="0" borderId="11" xfId="0" applyNumberFormat="1" applyFont="1" applyFill="1" applyBorder="1" applyAlignment="1">
      <alignment vertical="top"/>
    </xf>
    <xf numFmtId="3" fontId="7" fillId="0" borderId="17" xfId="0" applyNumberFormat="1" applyFont="1" applyFill="1" applyBorder="1" applyAlignment="1">
      <alignment vertical="top"/>
    </xf>
    <xf numFmtId="179" fontId="7" fillId="0" borderId="10" xfId="0" applyNumberFormat="1" applyFont="1" applyFill="1" applyBorder="1" applyAlignment="1">
      <alignment horizontal="center" vertical="top"/>
    </xf>
    <xf numFmtId="0" fontId="7" fillId="0" borderId="25" xfId="0" applyFont="1" applyBorder="1" applyAlignment="1">
      <alignment horizontal="left" vertical="top" wrapText="1"/>
    </xf>
    <xf numFmtId="0" fontId="7" fillId="0" borderId="25" xfId="0" applyFont="1" applyBorder="1" applyAlignment="1">
      <alignment vertical="top" wrapText="1"/>
    </xf>
    <xf numFmtId="49" fontId="7" fillId="0" borderId="25" xfId="0" applyNumberFormat="1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3" fontId="7" fillId="0" borderId="32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2" fillId="0" borderId="23" xfId="0" applyNumberFormat="1" applyFont="1" applyBorder="1" applyAlignment="1">
      <alignment horizontal="right" vertical="top" wrapText="1"/>
    </xf>
    <xf numFmtId="3" fontId="2" fillId="0" borderId="35" xfId="0" applyNumberFormat="1" applyFont="1" applyBorder="1" applyAlignment="1">
      <alignment horizontal="right" vertical="top" wrapText="1"/>
    </xf>
    <xf numFmtId="0" fontId="0" fillId="0" borderId="24" xfId="0" applyBorder="1" applyAlignment="1">
      <alignment/>
    </xf>
    <xf numFmtId="3" fontId="2" fillId="0" borderId="10" xfId="0" applyNumberFormat="1" applyFont="1" applyBorder="1" applyAlignment="1">
      <alignment horizontal="righ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left" wrapText="1"/>
    </xf>
    <xf numFmtId="0" fontId="2" fillId="0" borderId="44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7" fillId="0" borderId="24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4" fillId="34" borderId="10" xfId="0" applyFont="1" applyFill="1" applyBorder="1" applyAlignment="1">
      <alignment vertical="top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37" borderId="47" xfId="0" applyFont="1" applyFill="1" applyBorder="1" applyAlignment="1">
      <alignment horizontal="center" vertical="center" wrapText="1"/>
    </xf>
    <xf numFmtId="0" fontId="7" fillId="37" borderId="45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7" fillId="0" borderId="2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2" fillId="36" borderId="47" xfId="0" applyFont="1" applyFill="1" applyBorder="1" applyAlignment="1">
      <alignment horizontal="center" vertical="center" wrapText="1"/>
    </xf>
    <xf numFmtId="0" fontId="2" fillId="36" borderId="49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174" fontId="2" fillId="0" borderId="10" xfId="0" applyNumberFormat="1" applyFont="1" applyFill="1" applyBorder="1" applyAlignment="1">
      <alignment horizontal="center" vertical="center" wrapText="1"/>
    </xf>
    <xf numFmtId="174" fontId="1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0" fillId="0" borderId="25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25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view="pageBreakPreview" zoomScaleSheetLayoutView="100" workbookViewId="0" topLeftCell="A30">
      <selection activeCell="I13" sqref="I13:J48"/>
    </sheetView>
  </sheetViews>
  <sheetFormatPr defaultColWidth="9.00390625" defaultRowHeight="12.75"/>
  <cols>
    <col min="1" max="1" width="4.00390625" style="2" customWidth="1"/>
    <col min="2" max="2" width="34.25390625" style="2" customWidth="1"/>
    <col min="3" max="3" width="5.875" style="2" customWidth="1"/>
    <col min="4" max="4" width="14.625" style="2" customWidth="1"/>
    <col min="5" max="5" width="7.75390625" style="2" customWidth="1"/>
    <col min="6" max="6" width="8.375" style="2" customWidth="1"/>
    <col min="7" max="7" width="8.25390625" style="2" customWidth="1"/>
    <col min="8" max="8" width="7.875" style="2" customWidth="1"/>
    <col min="9" max="9" width="9.25390625" style="2" customWidth="1"/>
    <col min="10" max="10" width="8.125" style="2" customWidth="1"/>
    <col min="11" max="11" width="8.25390625" style="2" customWidth="1"/>
    <col min="12" max="14" width="8.375" style="2" customWidth="1"/>
    <col min="15" max="15" width="26.375" style="2" customWidth="1"/>
    <col min="16" max="16" width="9.125" style="2" hidden="1" customWidth="1"/>
    <col min="17" max="16384" width="9.125" style="2" customWidth="1"/>
  </cols>
  <sheetData>
    <row r="1" ht="15.75" customHeight="1">
      <c r="O1" s="23"/>
    </row>
    <row r="2" ht="55.5" customHeight="1">
      <c r="O2" s="94"/>
    </row>
    <row r="3" ht="15.75" customHeight="1">
      <c r="O3" s="23"/>
    </row>
    <row r="4" spans="2:15" ht="28.5" customHeight="1">
      <c r="B4" s="172" t="s">
        <v>151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</row>
    <row r="5" ht="6" customHeight="1" thickBot="1"/>
    <row r="6" spans="1:15" s="1" customFormat="1" ht="36.75" customHeight="1">
      <c r="A6" s="159" t="s">
        <v>0</v>
      </c>
      <c r="B6" s="156" t="s">
        <v>1</v>
      </c>
      <c r="C6" s="156" t="s">
        <v>11</v>
      </c>
      <c r="D6" s="156" t="s">
        <v>14</v>
      </c>
      <c r="E6" s="164" t="s">
        <v>176</v>
      </c>
      <c r="F6" s="165"/>
      <c r="G6" s="165"/>
      <c r="H6" s="165"/>
      <c r="I6" s="165"/>
      <c r="J6" s="165"/>
      <c r="K6" s="165"/>
      <c r="L6" s="165"/>
      <c r="M6" s="168" t="s">
        <v>154</v>
      </c>
      <c r="N6" s="173"/>
      <c r="O6" s="153" t="s">
        <v>5</v>
      </c>
    </row>
    <row r="7" spans="1:15" s="1" customFormat="1" ht="27.75" customHeight="1">
      <c r="A7" s="160"/>
      <c r="B7" s="157"/>
      <c r="C7" s="157"/>
      <c r="D7" s="157"/>
      <c r="E7" s="174" t="s">
        <v>4</v>
      </c>
      <c r="F7" s="173"/>
      <c r="G7" s="170" t="s">
        <v>12</v>
      </c>
      <c r="H7" s="171"/>
      <c r="I7" s="170" t="s">
        <v>13</v>
      </c>
      <c r="J7" s="171"/>
      <c r="K7" s="168" t="s">
        <v>15</v>
      </c>
      <c r="L7" s="169"/>
      <c r="M7" s="97" t="s">
        <v>2</v>
      </c>
      <c r="N7" s="97" t="s">
        <v>3</v>
      </c>
      <c r="O7" s="154"/>
    </row>
    <row r="8" spans="1:15" s="1" customFormat="1" ht="22.5" customHeight="1" thickBot="1">
      <c r="A8" s="161"/>
      <c r="B8" s="158"/>
      <c r="C8" s="158"/>
      <c r="D8" s="158"/>
      <c r="E8" s="91" t="s">
        <v>2</v>
      </c>
      <c r="F8" s="7" t="s">
        <v>3</v>
      </c>
      <c r="G8" s="7" t="s">
        <v>2</v>
      </c>
      <c r="H8" s="7" t="s">
        <v>3</v>
      </c>
      <c r="I8" s="7" t="s">
        <v>2</v>
      </c>
      <c r="J8" s="7" t="s">
        <v>3</v>
      </c>
      <c r="K8" s="7" t="s">
        <v>2</v>
      </c>
      <c r="L8" s="118" t="s">
        <v>3</v>
      </c>
      <c r="M8" s="119"/>
      <c r="N8" s="119"/>
      <c r="O8" s="155"/>
    </row>
    <row r="9" spans="1:15" ht="47.25" customHeight="1">
      <c r="A9" s="8">
        <v>1</v>
      </c>
      <c r="B9" s="166" t="s">
        <v>129</v>
      </c>
      <c r="C9" s="167"/>
      <c r="D9" s="167"/>
      <c r="E9" s="8"/>
      <c r="F9" s="9"/>
      <c r="G9" s="9"/>
      <c r="H9" s="9"/>
      <c r="I9" s="9"/>
      <c r="J9" s="9"/>
      <c r="K9" s="9"/>
      <c r="L9" s="113"/>
      <c r="M9" s="119"/>
      <c r="N9" s="27"/>
      <c r="O9" s="114"/>
    </row>
    <row r="10" spans="1:15" ht="35.25" customHeight="1">
      <c r="A10" s="8">
        <v>2</v>
      </c>
      <c r="B10" s="150" t="s">
        <v>153</v>
      </c>
      <c r="C10" s="151"/>
      <c r="D10" s="152"/>
      <c r="E10" s="8"/>
      <c r="F10" s="9"/>
      <c r="G10" s="9"/>
      <c r="H10" s="9"/>
      <c r="I10" s="9"/>
      <c r="J10" s="9"/>
      <c r="K10" s="9"/>
      <c r="L10" s="113"/>
      <c r="M10" s="27"/>
      <c r="N10" s="27"/>
      <c r="O10" s="114"/>
    </row>
    <row r="11" spans="1:15" ht="37.5" customHeight="1">
      <c r="A11" s="8"/>
      <c r="B11" s="147" t="s">
        <v>123</v>
      </c>
      <c r="C11" s="148"/>
      <c r="D11" s="149"/>
      <c r="E11" s="8"/>
      <c r="F11" s="9"/>
      <c r="G11" s="9"/>
      <c r="H11" s="9"/>
      <c r="I11" s="9"/>
      <c r="J11" s="9"/>
      <c r="K11" s="9"/>
      <c r="L11" s="113"/>
      <c r="M11" s="3"/>
      <c r="N11" s="3"/>
      <c r="O11" s="114"/>
    </row>
    <row r="12" spans="1:15" ht="12">
      <c r="A12" s="8"/>
      <c r="B12" s="9" t="s">
        <v>30</v>
      </c>
      <c r="C12" s="9"/>
      <c r="D12" s="9"/>
      <c r="E12" s="8"/>
      <c r="F12" s="9"/>
      <c r="G12" s="9"/>
      <c r="H12" s="9"/>
      <c r="I12" s="9"/>
      <c r="J12" s="9"/>
      <c r="K12" s="9"/>
      <c r="L12" s="113"/>
      <c r="M12" s="3"/>
      <c r="N12" s="3"/>
      <c r="O12" s="114"/>
    </row>
    <row r="13" spans="1:15" ht="41.25" customHeight="1">
      <c r="A13" s="4"/>
      <c r="B13" s="96" t="s">
        <v>136</v>
      </c>
      <c r="C13" s="3" t="s">
        <v>122</v>
      </c>
      <c r="D13" s="100" t="s">
        <v>143</v>
      </c>
      <c r="E13" s="4">
        <v>8.62</v>
      </c>
      <c r="F13" s="3">
        <v>8.62</v>
      </c>
      <c r="G13" s="4">
        <v>8.62</v>
      </c>
      <c r="H13" s="3">
        <v>8.62</v>
      </c>
      <c r="I13" s="4">
        <v>8.62</v>
      </c>
      <c r="J13" s="3">
        <v>8.62</v>
      </c>
      <c r="K13" s="4"/>
      <c r="L13" s="3"/>
      <c r="M13" s="3"/>
      <c r="N13" s="3"/>
      <c r="O13" s="115"/>
    </row>
    <row r="14" spans="1:15" ht="30.75" customHeight="1">
      <c r="A14" s="4"/>
      <c r="B14" s="147" t="s">
        <v>124</v>
      </c>
      <c r="C14" s="148"/>
      <c r="D14" s="149"/>
      <c r="E14" s="4"/>
      <c r="F14" s="3"/>
      <c r="G14" s="4"/>
      <c r="H14" s="3"/>
      <c r="I14" s="4"/>
      <c r="J14" s="3"/>
      <c r="K14" s="4"/>
      <c r="L14" s="3"/>
      <c r="M14" s="3"/>
      <c r="N14" s="3"/>
      <c r="O14" s="115"/>
    </row>
    <row r="15" spans="1:15" ht="12">
      <c r="A15" s="4"/>
      <c r="B15" s="3" t="s">
        <v>30</v>
      </c>
      <c r="C15" s="3"/>
      <c r="D15" s="3"/>
      <c r="E15" s="4"/>
      <c r="F15" s="3"/>
      <c r="G15" s="4"/>
      <c r="H15" s="3"/>
      <c r="I15" s="4"/>
      <c r="J15" s="3"/>
      <c r="K15" s="4"/>
      <c r="L15" s="3"/>
      <c r="M15" s="3"/>
      <c r="N15" s="3"/>
      <c r="O15" s="115"/>
    </row>
    <row r="16" spans="1:15" ht="47.25" customHeight="1">
      <c r="A16" s="4"/>
      <c r="B16" s="3" t="s">
        <v>134</v>
      </c>
      <c r="C16" s="3" t="s">
        <v>135</v>
      </c>
      <c r="D16" s="3">
        <v>443</v>
      </c>
      <c r="E16" s="4">
        <v>0</v>
      </c>
      <c r="F16" s="3">
        <v>0</v>
      </c>
      <c r="G16" s="4">
        <v>0</v>
      </c>
      <c r="H16" s="3">
        <v>0</v>
      </c>
      <c r="I16" s="4">
        <v>0</v>
      </c>
      <c r="J16" s="3">
        <v>0</v>
      </c>
      <c r="K16" s="4"/>
      <c r="L16" s="3"/>
      <c r="M16" s="3"/>
      <c r="N16" s="3"/>
      <c r="O16" s="115"/>
    </row>
    <row r="17" spans="1:15" ht="36" customHeight="1">
      <c r="A17" s="4"/>
      <c r="B17" s="3" t="s">
        <v>104</v>
      </c>
      <c r="C17" s="3" t="s">
        <v>99</v>
      </c>
      <c r="D17" s="3" t="s">
        <v>144</v>
      </c>
      <c r="E17" s="4">
        <v>0</v>
      </c>
      <c r="F17" s="3">
        <v>0</v>
      </c>
      <c r="G17" s="4">
        <v>0</v>
      </c>
      <c r="H17" s="3">
        <v>0</v>
      </c>
      <c r="I17" s="4">
        <v>0</v>
      </c>
      <c r="J17" s="3">
        <v>0</v>
      </c>
      <c r="K17" s="4"/>
      <c r="L17" s="3"/>
      <c r="M17" s="3"/>
      <c r="N17" s="3"/>
      <c r="O17" s="115"/>
    </row>
    <row r="18" spans="1:15" ht="28.5" customHeight="1">
      <c r="A18" s="4"/>
      <c r="B18" s="147" t="s">
        <v>125</v>
      </c>
      <c r="C18" s="148"/>
      <c r="D18" s="149"/>
      <c r="E18" s="4"/>
      <c r="F18" s="3"/>
      <c r="G18" s="4"/>
      <c r="H18" s="3"/>
      <c r="I18" s="4"/>
      <c r="J18" s="3"/>
      <c r="K18" s="4"/>
      <c r="L18" s="3"/>
      <c r="M18" s="3"/>
      <c r="N18" s="3"/>
      <c r="O18" s="115"/>
    </row>
    <row r="19" spans="1:15" ht="12">
      <c r="A19" s="4"/>
      <c r="B19" s="3" t="s">
        <v>30</v>
      </c>
      <c r="C19" s="3"/>
      <c r="D19" s="3"/>
      <c r="E19" s="4"/>
      <c r="F19" s="3"/>
      <c r="G19" s="4"/>
      <c r="H19" s="3"/>
      <c r="I19" s="4"/>
      <c r="J19" s="3"/>
      <c r="K19" s="4"/>
      <c r="L19" s="3"/>
      <c r="M19" s="3"/>
      <c r="N19" s="3"/>
      <c r="O19" s="115"/>
    </row>
    <row r="20" spans="1:15" ht="37.5" customHeight="1">
      <c r="A20" s="4"/>
      <c r="B20" s="3" t="s">
        <v>103</v>
      </c>
      <c r="C20" s="3" t="s">
        <v>99</v>
      </c>
      <c r="D20" s="3" t="s">
        <v>144</v>
      </c>
      <c r="E20" s="4">
        <v>0</v>
      </c>
      <c r="F20" s="3">
        <v>0</v>
      </c>
      <c r="G20" s="4">
        <v>0</v>
      </c>
      <c r="H20" s="3">
        <v>0</v>
      </c>
      <c r="I20" s="4">
        <v>0</v>
      </c>
      <c r="J20" s="3">
        <v>0</v>
      </c>
      <c r="K20" s="4"/>
      <c r="L20" s="3"/>
      <c r="M20" s="3"/>
      <c r="N20" s="3"/>
      <c r="O20" s="115"/>
    </row>
    <row r="21" spans="1:15" ht="13.5" customHeight="1">
      <c r="A21" s="4"/>
      <c r="B21" s="147" t="s">
        <v>127</v>
      </c>
      <c r="C21" s="148"/>
      <c r="D21" s="149"/>
      <c r="E21" s="4"/>
      <c r="F21" s="3"/>
      <c r="G21" s="4"/>
      <c r="H21" s="3"/>
      <c r="I21" s="4"/>
      <c r="J21" s="3"/>
      <c r="K21" s="4"/>
      <c r="L21" s="3"/>
      <c r="M21" s="3"/>
      <c r="N21" s="3"/>
      <c r="O21" s="115"/>
    </row>
    <row r="22" spans="1:15" ht="12">
      <c r="A22" s="4"/>
      <c r="B22" s="3" t="s">
        <v>30</v>
      </c>
      <c r="C22" s="3"/>
      <c r="D22" s="3"/>
      <c r="E22" s="4"/>
      <c r="F22" s="3"/>
      <c r="G22" s="4"/>
      <c r="H22" s="3"/>
      <c r="I22" s="4"/>
      <c r="J22" s="3"/>
      <c r="K22" s="4"/>
      <c r="L22" s="3"/>
      <c r="M22" s="3"/>
      <c r="N22" s="3"/>
      <c r="O22" s="115"/>
    </row>
    <row r="23" spans="1:15" ht="37.5" customHeight="1">
      <c r="A23" s="4"/>
      <c r="B23" s="3" t="s">
        <v>137</v>
      </c>
      <c r="C23" s="3" t="s">
        <v>99</v>
      </c>
      <c r="D23" s="3" t="s">
        <v>144</v>
      </c>
      <c r="E23" s="4">
        <v>0</v>
      </c>
      <c r="F23" s="3">
        <v>0</v>
      </c>
      <c r="G23" s="4">
        <v>0</v>
      </c>
      <c r="H23" s="3">
        <v>0</v>
      </c>
      <c r="I23" s="4">
        <v>0</v>
      </c>
      <c r="J23" s="3">
        <v>0</v>
      </c>
      <c r="K23" s="4"/>
      <c r="L23" s="3"/>
      <c r="M23" s="3"/>
      <c r="N23" s="3"/>
      <c r="O23" s="115"/>
    </row>
    <row r="24" spans="1:15" ht="17.25" customHeight="1">
      <c r="A24" s="4"/>
      <c r="B24" s="150" t="s">
        <v>126</v>
      </c>
      <c r="C24" s="151"/>
      <c r="D24" s="152"/>
      <c r="E24" s="4"/>
      <c r="F24" s="3"/>
      <c r="G24" s="4"/>
      <c r="H24" s="3"/>
      <c r="I24" s="4"/>
      <c r="J24" s="3"/>
      <c r="K24" s="4"/>
      <c r="L24" s="3"/>
      <c r="M24" s="3"/>
      <c r="N24" s="3"/>
      <c r="O24" s="115"/>
    </row>
    <row r="25" spans="1:15" ht="12">
      <c r="A25" s="4"/>
      <c r="B25" s="3" t="s">
        <v>30</v>
      </c>
      <c r="C25" s="3"/>
      <c r="D25" s="3"/>
      <c r="E25" s="4"/>
      <c r="F25" s="3"/>
      <c r="G25" s="4"/>
      <c r="H25" s="3"/>
      <c r="I25" s="4"/>
      <c r="J25" s="3"/>
      <c r="K25" s="4"/>
      <c r="L25" s="3"/>
      <c r="M25" s="3"/>
      <c r="N25" s="3"/>
      <c r="O25" s="115"/>
    </row>
    <row r="26" spans="1:15" ht="60">
      <c r="A26" s="4"/>
      <c r="B26" s="3" t="s">
        <v>152</v>
      </c>
      <c r="C26" s="3" t="s">
        <v>99</v>
      </c>
      <c r="D26" s="3" t="s">
        <v>144</v>
      </c>
      <c r="E26" s="4">
        <v>0</v>
      </c>
      <c r="F26" s="3">
        <v>0</v>
      </c>
      <c r="G26" s="4">
        <v>0</v>
      </c>
      <c r="H26" s="3">
        <v>0</v>
      </c>
      <c r="I26" s="4">
        <v>0</v>
      </c>
      <c r="J26" s="3">
        <v>0</v>
      </c>
      <c r="K26" s="4"/>
      <c r="L26" s="3"/>
      <c r="M26" s="3"/>
      <c r="N26" s="3"/>
      <c r="O26" s="115"/>
    </row>
    <row r="27" spans="1:15" ht="15" customHeight="1">
      <c r="A27" s="4"/>
      <c r="B27" s="150" t="s">
        <v>105</v>
      </c>
      <c r="C27" s="151"/>
      <c r="D27" s="152"/>
      <c r="E27" s="4"/>
      <c r="F27" s="3"/>
      <c r="G27" s="4"/>
      <c r="H27" s="3"/>
      <c r="I27" s="4"/>
      <c r="J27" s="3"/>
      <c r="K27" s="4"/>
      <c r="L27" s="3"/>
      <c r="M27" s="3"/>
      <c r="N27" s="3"/>
      <c r="O27" s="115"/>
    </row>
    <row r="28" spans="1:15" ht="12">
      <c r="A28" s="4"/>
      <c r="B28" s="3" t="s">
        <v>30</v>
      </c>
      <c r="C28" s="3"/>
      <c r="D28" s="3"/>
      <c r="E28" s="4"/>
      <c r="F28" s="3"/>
      <c r="G28" s="4"/>
      <c r="H28" s="3"/>
      <c r="I28" s="4"/>
      <c r="J28" s="3"/>
      <c r="K28" s="4"/>
      <c r="L28" s="3"/>
      <c r="M28" s="3"/>
      <c r="N28" s="3"/>
      <c r="O28" s="115"/>
    </row>
    <row r="29" spans="1:15" ht="24" customHeight="1">
      <c r="A29" s="4"/>
      <c r="B29" s="3" t="s">
        <v>106</v>
      </c>
      <c r="C29" s="3" t="s">
        <v>138</v>
      </c>
      <c r="D29" s="101" t="s">
        <v>145</v>
      </c>
      <c r="E29" s="4">
        <v>0</v>
      </c>
      <c r="F29" s="3">
        <v>0</v>
      </c>
      <c r="G29" s="4">
        <v>0</v>
      </c>
      <c r="H29" s="3">
        <v>0</v>
      </c>
      <c r="I29" s="4">
        <v>0</v>
      </c>
      <c r="J29" s="3">
        <v>0</v>
      </c>
      <c r="K29" s="4"/>
      <c r="L29" s="3"/>
      <c r="M29" s="3"/>
      <c r="N29" s="3"/>
      <c r="O29" s="115"/>
    </row>
    <row r="30" spans="1:15" ht="26.25" customHeight="1">
      <c r="A30" s="4"/>
      <c r="B30" s="3" t="s">
        <v>107</v>
      </c>
      <c r="C30" s="3"/>
      <c r="D30" s="101"/>
      <c r="E30" s="4"/>
      <c r="F30" s="3"/>
      <c r="G30" s="4"/>
      <c r="H30" s="3"/>
      <c r="I30" s="4"/>
      <c r="J30" s="3"/>
      <c r="K30" s="4"/>
      <c r="L30" s="3"/>
      <c r="M30" s="3"/>
      <c r="N30" s="3"/>
      <c r="O30" s="115"/>
    </row>
    <row r="31" spans="1:15" ht="12">
      <c r="A31" s="4"/>
      <c r="B31" s="3" t="s">
        <v>30</v>
      </c>
      <c r="C31" s="3"/>
      <c r="D31" s="101"/>
      <c r="E31" s="4"/>
      <c r="F31" s="3"/>
      <c r="G31" s="4"/>
      <c r="H31" s="3"/>
      <c r="I31" s="4"/>
      <c r="J31" s="3"/>
      <c r="K31" s="4"/>
      <c r="L31" s="3"/>
      <c r="M31" s="3"/>
      <c r="N31" s="3"/>
      <c r="O31" s="115"/>
    </row>
    <row r="32" spans="1:15" ht="24" customHeight="1">
      <c r="A32" s="4"/>
      <c r="B32" s="3" t="s">
        <v>108</v>
      </c>
      <c r="C32" s="3" t="s">
        <v>139</v>
      </c>
      <c r="D32" s="101" t="s">
        <v>145</v>
      </c>
      <c r="E32" s="4">
        <v>0</v>
      </c>
      <c r="F32" s="3">
        <v>0</v>
      </c>
      <c r="G32" s="4">
        <v>0</v>
      </c>
      <c r="H32" s="3">
        <v>0</v>
      </c>
      <c r="I32" s="4">
        <v>0</v>
      </c>
      <c r="J32" s="3">
        <v>0</v>
      </c>
      <c r="K32" s="4"/>
      <c r="L32" s="3"/>
      <c r="M32" s="3"/>
      <c r="N32" s="3"/>
      <c r="O32" s="115"/>
    </row>
    <row r="33" spans="1:15" ht="36" customHeight="1">
      <c r="A33" s="4"/>
      <c r="B33" s="150" t="s">
        <v>128</v>
      </c>
      <c r="C33" s="151"/>
      <c r="D33" s="152"/>
      <c r="E33" s="4"/>
      <c r="F33" s="3"/>
      <c r="G33" s="4"/>
      <c r="H33" s="3"/>
      <c r="I33" s="4"/>
      <c r="J33" s="3"/>
      <c r="K33" s="4"/>
      <c r="L33" s="3"/>
      <c r="M33" s="3"/>
      <c r="N33" s="3"/>
      <c r="O33" s="115"/>
    </row>
    <row r="34" spans="1:15" ht="17.25" customHeight="1">
      <c r="A34" s="4"/>
      <c r="B34" s="3" t="s">
        <v>30</v>
      </c>
      <c r="C34" s="3"/>
      <c r="D34" s="3"/>
      <c r="E34" s="4"/>
      <c r="F34" s="3"/>
      <c r="G34" s="4"/>
      <c r="H34" s="3"/>
      <c r="I34" s="4"/>
      <c r="J34" s="3"/>
      <c r="K34" s="4"/>
      <c r="L34" s="3"/>
      <c r="M34" s="3"/>
      <c r="N34" s="3"/>
      <c r="O34" s="115"/>
    </row>
    <row r="35" spans="1:15" ht="36">
      <c r="A35" s="4"/>
      <c r="B35" s="3" t="s">
        <v>140</v>
      </c>
      <c r="C35" s="3" t="s">
        <v>139</v>
      </c>
      <c r="D35" s="101" t="s">
        <v>158</v>
      </c>
      <c r="E35" s="4">
        <v>0</v>
      </c>
      <c r="F35" s="3">
        <v>0</v>
      </c>
      <c r="G35" s="4">
        <v>0</v>
      </c>
      <c r="H35" s="3">
        <v>0</v>
      </c>
      <c r="I35" s="4">
        <v>0</v>
      </c>
      <c r="J35" s="3">
        <v>0</v>
      </c>
      <c r="K35" s="4"/>
      <c r="L35" s="3"/>
      <c r="M35" s="3"/>
      <c r="N35" s="3"/>
      <c r="O35" s="115"/>
    </row>
    <row r="36" spans="1:15" ht="36" customHeight="1">
      <c r="A36" s="4"/>
      <c r="B36" s="150" t="s">
        <v>130</v>
      </c>
      <c r="C36" s="151"/>
      <c r="D36" s="162"/>
      <c r="E36" s="4"/>
      <c r="F36" s="3"/>
      <c r="G36" s="4"/>
      <c r="H36" s="3"/>
      <c r="I36" s="4"/>
      <c r="J36" s="3"/>
      <c r="K36" s="4"/>
      <c r="L36" s="3"/>
      <c r="M36" s="3"/>
      <c r="N36" s="3"/>
      <c r="O36" s="115"/>
    </row>
    <row r="37" spans="1:15" ht="26.25" customHeight="1">
      <c r="A37" s="4"/>
      <c r="B37" s="98" t="s">
        <v>131</v>
      </c>
      <c r="C37" s="99"/>
      <c r="D37" s="99"/>
      <c r="E37" s="4"/>
      <c r="F37" s="3"/>
      <c r="G37" s="4"/>
      <c r="H37" s="3"/>
      <c r="I37" s="4"/>
      <c r="J37" s="3"/>
      <c r="K37" s="4"/>
      <c r="L37" s="3"/>
      <c r="M37" s="3"/>
      <c r="N37" s="3"/>
      <c r="O37" s="115"/>
    </row>
    <row r="38" spans="1:15" ht="47.25" customHeight="1">
      <c r="A38" s="4"/>
      <c r="B38" s="3" t="s">
        <v>133</v>
      </c>
      <c r="C38" s="3"/>
      <c r="D38" s="3"/>
      <c r="E38" s="4"/>
      <c r="F38" s="3"/>
      <c r="G38" s="4"/>
      <c r="H38" s="3"/>
      <c r="I38" s="4"/>
      <c r="J38" s="3"/>
      <c r="K38" s="4"/>
      <c r="L38" s="3"/>
      <c r="M38" s="3"/>
      <c r="N38" s="3"/>
      <c r="O38" s="115"/>
    </row>
    <row r="39" spans="1:15" ht="12">
      <c r="A39" s="4"/>
      <c r="B39" s="3" t="s">
        <v>30</v>
      </c>
      <c r="C39" s="3"/>
      <c r="D39" s="3"/>
      <c r="E39" s="4"/>
      <c r="F39" s="3"/>
      <c r="G39" s="4"/>
      <c r="H39" s="3"/>
      <c r="I39" s="4"/>
      <c r="J39" s="3"/>
      <c r="K39" s="4"/>
      <c r="L39" s="3"/>
      <c r="M39" s="3"/>
      <c r="N39" s="3"/>
      <c r="O39" s="115"/>
    </row>
    <row r="40" spans="1:15" ht="87" customHeight="1">
      <c r="A40" s="4"/>
      <c r="B40" s="96" t="s">
        <v>142</v>
      </c>
      <c r="C40" s="3" t="s">
        <v>99</v>
      </c>
      <c r="D40" s="3" t="s">
        <v>144</v>
      </c>
      <c r="E40" s="4">
        <v>11.6</v>
      </c>
      <c r="F40" s="3">
        <v>11.6</v>
      </c>
      <c r="G40" s="4">
        <v>11.6</v>
      </c>
      <c r="H40" s="3">
        <v>11.6</v>
      </c>
      <c r="I40" s="4">
        <v>11.6</v>
      </c>
      <c r="J40" s="3">
        <v>11.6</v>
      </c>
      <c r="K40" s="4"/>
      <c r="L40" s="3"/>
      <c r="M40" s="3"/>
      <c r="N40" s="3"/>
      <c r="O40" s="115"/>
    </row>
    <row r="41" spans="1:15" ht="85.5" customHeight="1">
      <c r="A41" s="82"/>
      <c r="B41" s="3" t="s">
        <v>141</v>
      </c>
      <c r="C41" s="83"/>
      <c r="D41" s="83"/>
      <c r="E41" s="82"/>
      <c r="F41" s="83"/>
      <c r="G41" s="82"/>
      <c r="H41" s="83"/>
      <c r="I41" s="82"/>
      <c r="J41" s="83"/>
      <c r="K41" s="82"/>
      <c r="L41" s="83"/>
      <c r="M41" s="3"/>
      <c r="N41" s="3"/>
      <c r="O41" s="116"/>
    </row>
    <row r="42" spans="1:15" ht="15.75" customHeight="1">
      <c r="A42" s="82"/>
      <c r="B42" s="3" t="s">
        <v>30</v>
      </c>
      <c r="C42" s="83"/>
      <c r="D42" s="83"/>
      <c r="E42" s="82"/>
      <c r="F42" s="83"/>
      <c r="G42" s="82"/>
      <c r="H42" s="83"/>
      <c r="I42" s="82"/>
      <c r="J42" s="83"/>
      <c r="K42" s="82"/>
      <c r="L42" s="83"/>
      <c r="M42" s="3"/>
      <c r="N42" s="3"/>
      <c r="O42" s="116"/>
    </row>
    <row r="43" spans="1:15" ht="62.25" customHeight="1">
      <c r="A43" s="82"/>
      <c r="B43" s="3" t="s">
        <v>112</v>
      </c>
      <c r="C43" s="83" t="s">
        <v>122</v>
      </c>
      <c r="D43" s="83" t="s">
        <v>159</v>
      </c>
      <c r="E43" s="82">
        <v>0</v>
      </c>
      <c r="F43" s="83">
        <v>0</v>
      </c>
      <c r="G43" s="82">
        <v>0</v>
      </c>
      <c r="H43" s="83">
        <v>0</v>
      </c>
      <c r="I43" s="82">
        <v>0</v>
      </c>
      <c r="J43" s="83">
        <v>0</v>
      </c>
      <c r="K43" s="82"/>
      <c r="L43" s="83"/>
      <c r="M43" s="3"/>
      <c r="N43" s="3"/>
      <c r="O43" s="116"/>
    </row>
    <row r="44" spans="1:15" ht="13.5" customHeight="1">
      <c r="A44" s="82"/>
      <c r="B44" s="3" t="s">
        <v>117</v>
      </c>
      <c r="C44" s="83"/>
      <c r="D44" s="83"/>
      <c r="E44" s="82"/>
      <c r="F44" s="83"/>
      <c r="G44" s="82"/>
      <c r="H44" s="83"/>
      <c r="I44" s="82"/>
      <c r="J44" s="83"/>
      <c r="K44" s="82"/>
      <c r="L44" s="83"/>
      <c r="M44" s="3"/>
      <c r="N44" s="3"/>
      <c r="O44" s="116"/>
    </row>
    <row r="45" spans="1:15" ht="28.5" customHeight="1">
      <c r="A45" s="82"/>
      <c r="B45" s="3" t="s">
        <v>116</v>
      </c>
      <c r="C45" s="83"/>
      <c r="D45" s="83"/>
      <c r="E45" s="82"/>
      <c r="F45" s="83"/>
      <c r="G45" s="82"/>
      <c r="H45" s="83"/>
      <c r="I45" s="82"/>
      <c r="J45" s="83"/>
      <c r="K45" s="82"/>
      <c r="L45" s="83"/>
      <c r="M45" s="3"/>
      <c r="N45" s="3"/>
      <c r="O45" s="116"/>
    </row>
    <row r="46" spans="1:15" ht="13.5" customHeight="1">
      <c r="A46" s="82"/>
      <c r="B46" s="3" t="s">
        <v>30</v>
      </c>
      <c r="C46" s="83"/>
      <c r="D46" s="102"/>
      <c r="E46" s="82"/>
      <c r="F46" s="83"/>
      <c r="G46" s="82"/>
      <c r="H46" s="83"/>
      <c r="I46" s="82"/>
      <c r="J46" s="83"/>
      <c r="K46" s="82"/>
      <c r="L46" s="83"/>
      <c r="M46" s="3"/>
      <c r="N46" s="3"/>
      <c r="O46" s="116"/>
    </row>
    <row r="47" spans="1:15" ht="13.5" customHeight="1">
      <c r="A47" s="82"/>
      <c r="B47" s="83" t="s">
        <v>146</v>
      </c>
      <c r="C47" s="83" t="s">
        <v>139</v>
      </c>
      <c r="D47" s="102" t="s">
        <v>148</v>
      </c>
      <c r="E47" s="82">
        <v>0</v>
      </c>
      <c r="F47" s="83">
        <v>0</v>
      </c>
      <c r="G47" s="82">
        <v>0</v>
      </c>
      <c r="H47" s="83">
        <v>0</v>
      </c>
      <c r="I47" s="82">
        <v>0</v>
      </c>
      <c r="J47" s="83">
        <v>0</v>
      </c>
      <c r="K47" s="82"/>
      <c r="L47" s="83"/>
      <c r="M47" s="3"/>
      <c r="N47" s="3"/>
      <c r="O47" s="116"/>
    </row>
    <row r="48" spans="1:15" ht="28.5" customHeight="1" thickBot="1">
      <c r="A48" s="5"/>
      <c r="B48" s="6" t="s">
        <v>147</v>
      </c>
      <c r="C48" s="6" t="s">
        <v>149</v>
      </c>
      <c r="D48" s="103" t="s">
        <v>150</v>
      </c>
      <c r="E48" s="5">
        <v>0</v>
      </c>
      <c r="F48" s="6">
        <v>0</v>
      </c>
      <c r="G48" s="5">
        <v>0</v>
      </c>
      <c r="H48" s="6">
        <v>0</v>
      </c>
      <c r="I48" s="5">
        <v>0</v>
      </c>
      <c r="J48" s="6">
        <v>0</v>
      </c>
      <c r="K48" s="5"/>
      <c r="L48" s="6"/>
      <c r="M48" s="3"/>
      <c r="N48" s="3"/>
      <c r="O48" s="117"/>
    </row>
    <row r="49" ht="12">
      <c r="B49" s="32"/>
    </row>
    <row r="50" spans="1:6" ht="12" customHeight="1">
      <c r="A50" s="13"/>
      <c r="B50" s="32"/>
      <c r="C50" s="14"/>
      <c r="D50" s="14"/>
      <c r="E50" s="14"/>
      <c r="F50" s="14"/>
    </row>
    <row r="51" spans="2:7" s="11" customFormat="1" ht="32.25" customHeight="1">
      <c r="B51" s="84" t="s">
        <v>160</v>
      </c>
      <c r="E51" s="163" t="s">
        <v>161</v>
      </c>
      <c r="F51" s="163"/>
      <c r="G51" s="163"/>
    </row>
    <row r="52" s="11" customFormat="1" ht="12" customHeight="1">
      <c r="B52" s="2"/>
    </row>
    <row r="53" spans="1:2" ht="15.75">
      <c r="A53" s="11"/>
      <c r="B53" s="14"/>
    </row>
    <row r="54" ht="15.75">
      <c r="B54" s="11"/>
    </row>
    <row r="55" ht="15.75">
      <c r="B55" s="11"/>
    </row>
  </sheetData>
  <sheetProtection/>
  <mergeCells count="23">
    <mergeCell ref="B4:O4"/>
    <mergeCell ref="B11:D11"/>
    <mergeCell ref="B14:D14"/>
    <mergeCell ref="M6:N6"/>
    <mergeCell ref="G7:H7"/>
    <mergeCell ref="E7:F7"/>
    <mergeCell ref="B6:B8"/>
    <mergeCell ref="A6:A8"/>
    <mergeCell ref="B36:D36"/>
    <mergeCell ref="E51:G51"/>
    <mergeCell ref="B27:D27"/>
    <mergeCell ref="B33:D33"/>
    <mergeCell ref="B10:D10"/>
    <mergeCell ref="E6:L6"/>
    <mergeCell ref="B9:D9"/>
    <mergeCell ref="K7:L7"/>
    <mergeCell ref="I7:J7"/>
    <mergeCell ref="B18:D18"/>
    <mergeCell ref="B21:D21"/>
    <mergeCell ref="B24:D24"/>
    <mergeCell ref="O6:O8"/>
    <mergeCell ref="D6:D8"/>
    <mergeCell ref="C6:C8"/>
  </mergeCells>
  <printOptions/>
  <pageMargins left="0.59" right="0.25" top="0.7874015748031497" bottom="0.38" header="0.5118110236220472" footer="0.35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8"/>
  <sheetViews>
    <sheetView tabSelected="1" view="pageBreakPreview" zoomScale="75" zoomScaleSheetLayoutView="75" workbookViewId="0" topLeftCell="A36">
      <selection activeCell="O12" sqref="O12"/>
    </sheetView>
  </sheetViews>
  <sheetFormatPr defaultColWidth="9.00390625" defaultRowHeight="12.75"/>
  <cols>
    <col min="1" max="1" width="17.25390625" style="0" customWidth="1"/>
    <col min="2" max="2" width="24.625" style="0" customWidth="1"/>
    <col min="3" max="3" width="26.25390625" style="0" customWidth="1"/>
    <col min="4" max="5" width="5.875" style="0" customWidth="1"/>
    <col min="6" max="6" width="10.00390625" style="0" customWidth="1"/>
    <col min="7" max="7" width="5.875" style="0" customWidth="1"/>
    <col min="8" max="8" width="9.875" style="0" customWidth="1"/>
    <col min="9" max="9" width="9.125" style="0" customWidth="1"/>
    <col min="10" max="10" width="10.375" style="0" customWidth="1"/>
    <col min="11" max="11" width="13.00390625" style="0" customWidth="1"/>
    <col min="12" max="12" width="9.00390625" style="0" customWidth="1"/>
    <col min="13" max="13" width="13.375" style="0" customWidth="1"/>
    <col min="14" max="14" width="9.25390625" style="0" customWidth="1"/>
    <col min="15" max="15" width="9.75390625" style="0" customWidth="1"/>
    <col min="16" max="17" width="9.25390625" style="0" customWidth="1"/>
    <col min="18" max="18" width="14.375" style="0" customWidth="1"/>
    <col min="19" max="19" width="24.25390625" style="0" customWidth="1"/>
  </cols>
  <sheetData>
    <row r="1" spans="18:19" ht="15.75">
      <c r="R1" s="199"/>
      <c r="S1" s="199"/>
    </row>
    <row r="2" spans="18:19" ht="66" customHeight="1">
      <c r="R2" s="199"/>
      <c r="S2" s="199"/>
    </row>
    <row r="4" spans="1:19" ht="35.25" customHeight="1">
      <c r="A4" s="172" t="s">
        <v>185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</row>
    <row r="5" ht="15.75">
      <c r="R5" s="93"/>
    </row>
    <row r="6" ht="15.75">
      <c r="R6" s="93"/>
    </row>
    <row r="7" spans="1:19" s="29" customFormat="1" ht="26.25" customHeight="1">
      <c r="A7" s="189" t="s">
        <v>59</v>
      </c>
      <c r="B7" s="189" t="s">
        <v>35</v>
      </c>
      <c r="C7" s="189" t="s">
        <v>52</v>
      </c>
      <c r="D7" s="189" t="s">
        <v>22</v>
      </c>
      <c r="E7" s="189"/>
      <c r="F7" s="189"/>
      <c r="G7" s="189"/>
      <c r="H7" s="202" t="s">
        <v>27</v>
      </c>
      <c r="I7" s="203"/>
      <c r="J7" s="95"/>
      <c r="K7" s="95"/>
      <c r="L7" s="95"/>
      <c r="M7" s="95"/>
      <c r="N7" s="95"/>
      <c r="O7" s="95"/>
      <c r="P7" s="95"/>
      <c r="Q7" s="104"/>
      <c r="R7" s="175" t="s">
        <v>155</v>
      </c>
      <c r="S7" s="200" t="s">
        <v>31</v>
      </c>
    </row>
    <row r="8" spans="1:19" s="29" customFormat="1" ht="15.75" customHeight="1" thickBot="1">
      <c r="A8" s="189"/>
      <c r="B8" s="189"/>
      <c r="C8" s="189"/>
      <c r="D8" s="189" t="s">
        <v>23</v>
      </c>
      <c r="E8" s="189" t="s">
        <v>28</v>
      </c>
      <c r="F8" s="189" t="s">
        <v>24</v>
      </c>
      <c r="G8" s="189" t="s">
        <v>25</v>
      </c>
      <c r="H8" s="189" t="s">
        <v>178</v>
      </c>
      <c r="I8" s="189"/>
      <c r="J8" s="191" t="s">
        <v>177</v>
      </c>
      <c r="K8" s="191"/>
      <c r="L8" s="191"/>
      <c r="M8" s="191"/>
      <c r="N8" s="191"/>
      <c r="O8" s="191"/>
      <c r="P8" s="191"/>
      <c r="Q8" s="192"/>
      <c r="R8" s="176"/>
      <c r="S8" s="200"/>
    </row>
    <row r="9" spans="1:19" s="29" customFormat="1" ht="30" customHeight="1">
      <c r="A9" s="189"/>
      <c r="B9" s="189"/>
      <c r="C9" s="189"/>
      <c r="D9" s="189"/>
      <c r="E9" s="189"/>
      <c r="F9" s="189"/>
      <c r="G9" s="189"/>
      <c r="H9" s="189"/>
      <c r="I9" s="190"/>
      <c r="J9" s="193" t="s">
        <v>4</v>
      </c>
      <c r="K9" s="194"/>
      <c r="L9" s="193" t="s">
        <v>12</v>
      </c>
      <c r="M9" s="194"/>
      <c r="N9" s="195" t="s">
        <v>13</v>
      </c>
      <c r="O9" s="196"/>
      <c r="P9" s="187" t="s">
        <v>15</v>
      </c>
      <c r="Q9" s="188"/>
      <c r="R9" s="176"/>
      <c r="S9" s="200"/>
    </row>
    <row r="10" spans="1:19" s="29" customFormat="1" ht="32.25" customHeight="1">
      <c r="A10" s="189"/>
      <c r="B10" s="189"/>
      <c r="C10" s="189"/>
      <c r="D10" s="189"/>
      <c r="E10" s="189"/>
      <c r="F10" s="189"/>
      <c r="G10" s="189"/>
      <c r="H10" s="30" t="s">
        <v>2</v>
      </c>
      <c r="I10" s="48" t="s">
        <v>3</v>
      </c>
      <c r="J10" s="49" t="s">
        <v>2</v>
      </c>
      <c r="K10" s="50" t="s">
        <v>3</v>
      </c>
      <c r="L10" s="49" t="s">
        <v>2</v>
      </c>
      <c r="M10" s="50" t="s">
        <v>3</v>
      </c>
      <c r="N10" s="127" t="s">
        <v>2</v>
      </c>
      <c r="O10" s="128" t="s">
        <v>3</v>
      </c>
      <c r="P10" s="129" t="s">
        <v>2</v>
      </c>
      <c r="Q10" s="130" t="s">
        <v>3</v>
      </c>
      <c r="R10" s="177"/>
      <c r="S10" s="200"/>
    </row>
    <row r="11" spans="1:19" s="29" customFormat="1" ht="84.75" customHeight="1">
      <c r="A11" s="197" t="s">
        <v>60</v>
      </c>
      <c r="B11" s="197" t="s">
        <v>92</v>
      </c>
      <c r="C11" s="46" t="s">
        <v>26</v>
      </c>
      <c r="D11" s="47"/>
      <c r="E11" s="47"/>
      <c r="F11" s="47"/>
      <c r="G11" s="61"/>
      <c r="H11" s="51">
        <f>SUM(H15,H50,H70)</f>
        <v>1494256.03</v>
      </c>
      <c r="I11" s="105">
        <f>SUM(I15,I50,I70)</f>
        <v>1512926.16</v>
      </c>
      <c r="J11" s="51">
        <f>J15+J54+J74+J75+J89+J90</f>
        <v>3322495.25</v>
      </c>
      <c r="K11" s="52">
        <f>K15+K50+K70+K89</f>
        <v>705450.31</v>
      </c>
      <c r="L11" s="51">
        <f>L15+L50+L70</f>
        <v>2838696.25</v>
      </c>
      <c r="M11" s="52">
        <f>M15+M50+M70</f>
        <v>437133.2</v>
      </c>
      <c r="N11" s="51">
        <f>N15+N50+N70</f>
        <v>3838696.25</v>
      </c>
      <c r="O11" s="52">
        <f>O15+O50+O70</f>
        <v>1159219.92</v>
      </c>
      <c r="P11" s="51"/>
      <c r="Q11" s="105"/>
      <c r="R11" s="120"/>
      <c r="S11" s="106"/>
    </row>
    <row r="12" spans="1:19" s="29" customFormat="1" ht="12.75">
      <c r="A12" s="197"/>
      <c r="B12" s="197"/>
      <c r="C12" s="25" t="s">
        <v>53</v>
      </c>
      <c r="D12" s="43"/>
      <c r="E12" s="43"/>
      <c r="F12" s="43"/>
      <c r="G12" s="62"/>
      <c r="H12" s="53"/>
      <c r="I12" s="54"/>
      <c r="J12" s="53"/>
      <c r="K12" s="54"/>
      <c r="L12" s="53"/>
      <c r="M12" s="54"/>
      <c r="N12" s="53"/>
      <c r="O12" s="54"/>
      <c r="P12" s="53"/>
      <c r="Q12" s="54"/>
      <c r="R12" s="180"/>
      <c r="S12" s="25"/>
    </row>
    <row r="13" spans="1:19" s="29" customFormat="1" ht="12.75">
      <c r="A13" s="197"/>
      <c r="B13" s="197"/>
      <c r="C13" s="25"/>
      <c r="D13" s="44"/>
      <c r="E13" s="43"/>
      <c r="F13" s="43"/>
      <c r="G13" s="62"/>
      <c r="H13" s="53"/>
      <c r="I13" s="54"/>
      <c r="J13" s="53"/>
      <c r="K13" s="54"/>
      <c r="L13" s="53"/>
      <c r="M13" s="54"/>
      <c r="N13" s="53"/>
      <c r="O13" s="54"/>
      <c r="P13" s="53"/>
      <c r="Q13" s="54"/>
      <c r="R13" s="181"/>
      <c r="S13" s="25"/>
    </row>
    <row r="14" spans="1:19" s="29" customFormat="1" ht="27.75" customHeight="1">
      <c r="A14" s="197"/>
      <c r="B14" s="197"/>
      <c r="C14" s="25"/>
      <c r="D14" s="44"/>
      <c r="E14" s="43"/>
      <c r="F14" s="43"/>
      <c r="G14" s="62"/>
      <c r="H14" s="53"/>
      <c r="I14" s="54"/>
      <c r="J14" s="53"/>
      <c r="K14" s="54"/>
      <c r="L14" s="53"/>
      <c r="M14" s="54"/>
      <c r="N14" s="53"/>
      <c r="O14" s="54"/>
      <c r="P14" s="53"/>
      <c r="Q14" s="54"/>
      <c r="R14" s="181"/>
      <c r="S14" s="25"/>
    </row>
    <row r="15" spans="1:19" s="29" customFormat="1" ht="25.5">
      <c r="A15" s="183" t="s">
        <v>29</v>
      </c>
      <c r="B15" s="183" t="s">
        <v>93</v>
      </c>
      <c r="C15" s="85" t="s">
        <v>26</v>
      </c>
      <c r="D15" s="86"/>
      <c r="E15" s="87"/>
      <c r="F15" s="87" t="s">
        <v>121</v>
      </c>
      <c r="G15" s="88"/>
      <c r="H15" s="89">
        <f>SUM(H17:H45)</f>
        <v>1173995.52</v>
      </c>
      <c r="I15" s="90">
        <f>SUM(I18:I48)</f>
        <v>1115190.65</v>
      </c>
      <c r="J15" s="89">
        <f>SUM(J18:J38)</f>
        <v>785533</v>
      </c>
      <c r="K15" s="90">
        <f>K18+K19+K21+K24+K26+K28+K32</f>
        <v>121334.03</v>
      </c>
      <c r="L15" s="89">
        <v>785533</v>
      </c>
      <c r="M15" s="90">
        <v>278319.37</v>
      </c>
      <c r="N15" s="89">
        <v>1785533</v>
      </c>
      <c r="O15" s="90">
        <v>417252.76</v>
      </c>
      <c r="P15" s="89"/>
      <c r="Q15" s="90"/>
      <c r="R15" s="181"/>
      <c r="S15" s="25"/>
    </row>
    <row r="16" spans="1:19" s="29" customFormat="1" ht="18.75" customHeight="1">
      <c r="A16" s="183"/>
      <c r="B16" s="183"/>
      <c r="C16" s="85" t="s">
        <v>53</v>
      </c>
      <c r="D16" s="86"/>
      <c r="E16" s="87"/>
      <c r="F16" s="87"/>
      <c r="G16" s="88"/>
      <c r="H16" s="89"/>
      <c r="I16" s="90"/>
      <c r="J16" s="89"/>
      <c r="K16" s="90"/>
      <c r="L16" s="89"/>
      <c r="M16" s="90"/>
      <c r="N16" s="89"/>
      <c r="O16" s="90"/>
      <c r="P16" s="89"/>
      <c r="Q16" s="90"/>
      <c r="R16" s="182"/>
      <c r="S16" s="25"/>
    </row>
    <row r="17" spans="1:19" s="29" customFormat="1" ht="25.5" customHeight="1">
      <c r="A17" s="178"/>
      <c r="B17" s="25"/>
      <c r="C17" s="25"/>
      <c r="D17" s="44"/>
      <c r="E17" s="44"/>
      <c r="F17" s="44"/>
      <c r="G17" s="63"/>
      <c r="H17" s="53"/>
      <c r="I17" s="54"/>
      <c r="J17" s="53"/>
      <c r="K17" s="54"/>
      <c r="L17" s="53"/>
      <c r="M17" s="54"/>
      <c r="N17" s="53"/>
      <c r="O17" s="54"/>
      <c r="P17" s="53"/>
      <c r="Q17" s="54"/>
      <c r="R17" s="107"/>
      <c r="S17" s="178"/>
    </row>
    <row r="18" spans="1:19" s="29" customFormat="1" ht="51" customHeight="1">
      <c r="A18" s="179"/>
      <c r="B18" s="25" t="s">
        <v>63</v>
      </c>
      <c r="C18" s="25"/>
      <c r="D18" s="44">
        <v>825</v>
      </c>
      <c r="E18" s="44" t="s">
        <v>65</v>
      </c>
      <c r="F18" s="44" t="s">
        <v>72</v>
      </c>
      <c r="G18" s="63">
        <v>240</v>
      </c>
      <c r="H18" s="57">
        <v>410542.96</v>
      </c>
      <c r="I18" s="58">
        <v>351738.09</v>
      </c>
      <c r="J18" s="57">
        <v>412449</v>
      </c>
      <c r="K18" s="58">
        <v>121334.03</v>
      </c>
      <c r="L18" s="57">
        <v>412449</v>
      </c>
      <c r="M18" s="58">
        <v>194805.37</v>
      </c>
      <c r="N18" s="57">
        <v>412449</v>
      </c>
      <c r="O18" s="58">
        <v>228981.44</v>
      </c>
      <c r="P18" s="57"/>
      <c r="Q18" s="58"/>
      <c r="R18" s="131"/>
      <c r="S18" s="179"/>
    </row>
    <row r="19" spans="1:19" s="29" customFormat="1" ht="25.5" customHeight="1">
      <c r="A19" s="198" t="s">
        <v>166</v>
      </c>
      <c r="B19" s="25" t="s">
        <v>164</v>
      </c>
      <c r="C19" s="25"/>
      <c r="D19" s="44" t="s">
        <v>66</v>
      </c>
      <c r="E19" s="44" t="s">
        <v>163</v>
      </c>
      <c r="F19" s="44" t="s">
        <v>179</v>
      </c>
      <c r="G19" s="63">
        <v>240</v>
      </c>
      <c r="H19" s="53"/>
      <c r="I19" s="54"/>
      <c r="J19" s="53">
        <v>35368</v>
      </c>
      <c r="K19" s="54"/>
      <c r="L19" s="53">
        <v>35368</v>
      </c>
      <c r="M19" s="54">
        <v>4000</v>
      </c>
      <c r="N19" s="53">
        <v>35368</v>
      </c>
      <c r="O19" s="54">
        <v>23970</v>
      </c>
      <c r="P19" s="53"/>
      <c r="Q19" s="54"/>
      <c r="R19" s="108"/>
      <c r="S19" s="25"/>
    </row>
    <row r="20" spans="1:19" s="29" customFormat="1" ht="25.5">
      <c r="A20" s="198"/>
      <c r="B20" s="25" t="s">
        <v>165</v>
      </c>
      <c r="C20" s="25"/>
      <c r="D20" s="44" t="s">
        <v>66</v>
      </c>
      <c r="E20" s="44" t="s">
        <v>73</v>
      </c>
      <c r="F20" s="44" t="s">
        <v>74</v>
      </c>
      <c r="G20" s="63">
        <v>240</v>
      </c>
      <c r="H20" s="53"/>
      <c r="I20" s="54"/>
      <c r="J20" s="53"/>
      <c r="K20" s="54"/>
      <c r="L20" s="53"/>
      <c r="M20" s="54"/>
      <c r="N20" s="53"/>
      <c r="O20" s="54"/>
      <c r="P20" s="53"/>
      <c r="Q20" s="54"/>
      <c r="R20" s="125"/>
      <c r="S20" s="25"/>
    </row>
    <row r="21" spans="1:19" s="29" customFormat="1" ht="12.75">
      <c r="A21" s="198"/>
      <c r="B21" s="25"/>
      <c r="C21" s="25"/>
      <c r="D21" s="44"/>
      <c r="E21" s="44" t="s">
        <v>163</v>
      </c>
      <c r="F21" s="44" t="s">
        <v>74</v>
      </c>
      <c r="G21" s="63">
        <v>240</v>
      </c>
      <c r="H21" s="53">
        <v>44078.73</v>
      </c>
      <c r="I21" s="54">
        <v>44078.73</v>
      </c>
      <c r="J21" s="53">
        <v>58232</v>
      </c>
      <c r="K21" s="54"/>
      <c r="L21" s="53">
        <v>58232</v>
      </c>
      <c r="M21" s="54"/>
      <c r="N21" s="53">
        <v>58232</v>
      </c>
      <c r="O21" s="54">
        <v>10260</v>
      </c>
      <c r="P21" s="53"/>
      <c r="Q21" s="54"/>
      <c r="R21" s="125"/>
      <c r="S21" s="25"/>
    </row>
    <row r="22" spans="1:19" s="29" customFormat="1" ht="12.75">
      <c r="A22" s="198"/>
      <c r="B22" s="25"/>
      <c r="C22" s="25"/>
      <c r="D22" s="44"/>
      <c r="E22" s="44"/>
      <c r="F22" s="44"/>
      <c r="G22" s="63"/>
      <c r="H22" s="53"/>
      <c r="I22" s="54"/>
      <c r="J22" s="53"/>
      <c r="K22" s="54"/>
      <c r="L22" s="53"/>
      <c r="M22" s="54"/>
      <c r="N22" s="53"/>
      <c r="O22" s="54"/>
      <c r="P22" s="53"/>
      <c r="Q22" s="54"/>
      <c r="R22" s="125"/>
      <c r="S22" s="25"/>
    </row>
    <row r="23" spans="1:19" s="29" customFormat="1" ht="29.25" customHeight="1">
      <c r="A23" s="198"/>
      <c r="B23" s="25" t="s">
        <v>167</v>
      </c>
      <c r="C23" s="25"/>
      <c r="D23" s="80" t="s">
        <v>66</v>
      </c>
      <c r="E23" s="80" t="s">
        <v>73</v>
      </c>
      <c r="F23" s="80" t="s">
        <v>97</v>
      </c>
      <c r="G23" s="81">
        <v>240</v>
      </c>
      <c r="H23" s="53"/>
      <c r="I23" s="54"/>
      <c r="J23" s="53"/>
      <c r="K23" s="54"/>
      <c r="L23" s="53"/>
      <c r="M23" s="54"/>
      <c r="N23" s="53"/>
      <c r="O23" s="54"/>
      <c r="P23" s="53"/>
      <c r="Q23" s="54"/>
      <c r="R23" s="108"/>
      <c r="S23" s="25"/>
    </row>
    <row r="24" spans="1:19" s="29" customFormat="1" ht="12.75">
      <c r="A24" s="178" t="s">
        <v>168</v>
      </c>
      <c r="B24" s="25"/>
      <c r="C24" s="25"/>
      <c r="D24" s="44"/>
      <c r="E24" s="44" t="s">
        <v>163</v>
      </c>
      <c r="F24" s="44" t="s">
        <v>97</v>
      </c>
      <c r="G24" s="63">
        <v>240</v>
      </c>
      <c r="H24" s="53">
        <v>2000</v>
      </c>
      <c r="I24" s="54">
        <v>2000</v>
      </c>
      <c r="J24" s="53">
        <v>2000</v>
      </c>
      <c r="K24" s="54"/>
      <c r="L24" s="53">
        <v>2000</v>
      </c>
      <c r="M24" s="54"/>
      <c r="N24" s="53">
        <v>2000</v>
      </c>
      <c r="O24" s="54"/>
      <c r="P24" s="53"/>
      <c r="Q24" s="54"/>
      <c r="R24" s="108"/>
      <c r="S24" s="25"/>
    </row>
    <row r="25" spans="1:19" ht="63.75">
      <c r="A25" s="179"/>
      <c r="B25" s="25" t="s">
        <v>169</v>
      </c>
      <c r="C25" s="25"/>
      <c r="D25" s="44" t="s">
        <v>66</v>
      </c>
      <c r="E25" s="44" t="s">
        <v>65</v>
      </c>
      <c r="F25" s="44" t="s">
        <v>75</v>
      </c>
      <c r="G25" s="63">
        <v>240</v>
      </c>
      <c r="H25" s="57">
        <v>127565.83</v>
      </c>
      <c r="I25" s="58">
        <v>127565.83</v>
      </c>
      <c r="J25" s="57"/>
      <c r="K25" s="58"/>
      <c r="L25" s="57"/>
      <c r="M25" s="58"/>
      <c r="N25" s="57"/>
      <c r="O25" s="58"/>
      <c r="P25" s="57"/>
      <c r="Q25" s="58"/>
      <c r="R25" s="131"/>
      <c r="S25" s="25"/>
    </row>
    <row r="26" spans="1:19" ht="12.75">
      <c r="A26" s="179"/>
      <c r="B26" s="25" t="s">
        <v>181</v>
      </c>
      <c r="C26" s="25"/>
      <c r="D26" s="44" t="s">
        <v>66</v>
      </c>
      <c r="E26" s="44" t="s">
        <v>65</v>
      </c>
      <c r="F26" s="44" t="s">
        <v>180</v>
      </c>
      <c r="G26" s="63">
        <v>240</v>
      </c>
      <c r="H26" s="57"/>
      <c r="I26" s="58">
        <v>0</v>
      </c>
      <c r="J26" s="57">
        <v>136384</v>
      </c>
      <c r="K26" s="58"/>
      <c r="L26" s="57">
        <v>136384</v>
      </c>
      <c r="M26" s="58">
        <v>68014</v>
      </c>
      <c r="N26" s="57">
        <v>136384</v>
      </c>
      <c r="O26" s="58">
        <v>129640.44</v>
      </c>
      <c r="P26" s="57"/>
      <c r="Q26" s="58"/>
      <c r="R26" s="131"/>
      <c r="S26" s="25"/>
    </row>
    <row r="27" spans="1:19" ht="12.75">
      <c r="A27" s="184"/>
      <c r="B27" s="42"/>
      <c r="C27" s="42"/>
      <c r="D27" s="45"/>
      <c r="E27" s="45"/>
      <c r="F27" s="45"/>
      <c r="G27" s="64"/>
      <c r="H27" s="132"/>
      <c r="I27" s="133"/>
      <c r="J27" s="132"/>
      <c r="K27" s="133"/>
      <c r="L27" s="132"/>
      <c r="M27" s="133"/>
      <c r="N27" s="132"/>
      <c r="O27" s="133"/>
      <c r="P27" s="132"/>
      <c r="Q27" s="133"/>
      <c r="R27" s="131"/>
      <c r="S27" s="42"/>
    </row>
    <row r="28" spans="1:19" ht="25.5">
      <c r="A28" s="185"/>
      <c r="B28" s="42" t="s">
        <v>100</v>
      </c>
      <c r="C28" s="42"/>
      <c r="D28" s="45" t="s">
        <v>66</v>
      </c>
      <c r="E28" s="45" t="s">
        <v>65</v>
      </c>
      <c r="F28" s="45" t="s">
        <v>76</v>
      </c>
      <c r="G28" s="64">
        <v>240</v>
      </c>
      <c r="H28" s="132">
        <v>99000</v>
      </c>
      <c r="I28" s="133">
        <v>99000</v>
      </c>
      <c r="J28" s="132">
        <v>138600</v>
      </c>
      <c r="K28" s="133"/>
      <c r="L28" s="132">
        <v>138600</v>
      </c>
      <c r="M28" s="133">
        <v>9000</v>
      </c>
      <c r="N28" s="132">
        <v>126170</v>
      </c>
      <c r="O28" s="133">
        <v>12000</v>
      </c>
      <c r="P28" s="132"/>
      <c r="Q28" s="133"/>
      <c r="R28" s="131"/>
      <c r="S28" s="42"/>
    </row>
    <row r="29" spans="1:19" ht="12.75">
      <c r="A29" s="185"/>
      <c r="B29" s="42"/>
      <c r="C29" s="42"/>
      <c r="D29" s="45" t="s">
        <v>66</v>
      </c>
      <c r="E29" s="45" t="s">
        <v>65</v>
      </c>
      <c r="F29" s="45" t="s">
        <v>193</v>
      </c>
      <c r="G29" s="64">
        <v>240</v>
      </c>
      <c r="H29" s="55"/>
      <c r="I29" s="56"/>
      <c r="J29" s="55"/>
      <c r="K29" s="56"/>
      <c r="L29" s="55"/>
      <c r="M29" s="56"/>
      <c r="N29" s="55">
        <v>1012430</v>
      </c>
      <c r="O29" s="56">
        <v>9900</v>
      </c>
      <c r="P29" s="55"/>
      <c r="Q29" s="56"/>
      <c r="R29" s="108"/>
      <c r="S29" s="42"/>
    </row>
    <row r="30" spans="1:19" ht="12.75">
      <c r="A30" s="186"/>
      <c r="B30" s="42"/>
      <c r="C30" s="42"/>
      <c r="D30" s="45"/>
      <c r="E30" s="45"/>
      <c r="F30" s="45"/>
      <c r="G30" s="64"/>
      <c r="H30" s="55"/>
      <c r="I30" s="56"/>
      <c r="J30" s="55"/>
      <c r="K30" s="56"/>
      <c r="L30" s="55"/>
      <c r="M30" s="56"/>
      <c r="N30" s="55"/>
      <c r="O30" s="56"/>
      <c r="P30" s="55"/>
      <c r="Q30" s="56"/>
      <c r="R30" s="108"/>
      <c r="S30" s="42"/>
    </row>
    <row r="31" spans="1:19" ht="12.75">
      <c r="A31" s="184"/>
      <c r="B31" s="42"/>
      <c r="C31" s="42"/>
      <c r="D31" s="45"/>
      <c r="E31" s="45"/>
      <c r="F31" s="45"/>
      <c r="G31" s="64"/>
      <c r="H31" s="55"/>
      <c r="I31" s="56"/>
      <c r="J31" s="55"/>
      <c r="K31" s="56"/>
      <c r="L31" s="55"/>
      <c r="M31" s="56"/>
      <c r="N31" s="55"/>
      <c r="O31" s="56"/>
      <c r="P31" s="55"/>
      <c r="Q31" s="56"/>
      <c r="R31" s="108"/>
      <c r="S31" s="42"/>
    </row>
    <row r="32" spans="1:19" ht="25.5">
      <c r="A32" s="185"/>
      <c r="B32" s="42" t="s">
        <v>101</v>
      </c>
      <c r="C32" s="42"/>
      <c r="D32" s="45" t="s">
        <v>66</v>
      </c>
      <c r="E32" s="45" t="s">
        <v>65</v>
      </c>
      <c r="F32" s="45" t="s">
        <v>77</v>
      </c>
      <c r="G32" s="64">
        <v>240</v>
      </c>
      <c r="H32" s="55">
        <v>0</v>
      </c>
      <c r="I32" s="56">
        <v>0</v>
      </c>
      <c r="J32" s="55">
        <v>2500</v>
      </c>
      <c r="K32" s="56"/>
      <c r="L32" s="55">
        <v>2500</v>
      </c>
      <c r="M32" s="56">
        <v>2500</v>
      </c>
      <c r="N32" s="55">
        <v>2500</v>
      </c>
      <c r="O32" s="56">
        <v>2500</v>
      </c>
      <c r="P32" s="55"/>
      <c r="Q32" s="56"/>
      <c r="R32" s="108"/>
      <c r="S32" s="42"/>
    </row>
    <row r="33" spans="1:19" ht="12.75">
      <c r="A33" s="185"/>
      <c r="B33" s="42"/>
      <c r="C33" s="42"/>
      <c r="D33" s="45"/>
      <c r="E33" s="45"/>
      <c r="F33" s="45"/>
      <c r="G33" s="64"/>
      <c r="H33" s="55"/>
      <c r="I33" s="56"/>
      <c r="J33" s="55"/>
      <c r="K33" s="56"/>
      <c r="L33" s="55"/>
      <c r="M33" s="56"/>
      <c r="N33" s="55"/>
      <c r="O33" s="56"/>
      <c r="P33" s="55"/>
      <c r="Q33" s="56"/>
      <c r="R33" s="108"/>
      <c r="S33" s="42"/>
    </row>
    <row r="34" spans="1:19" ht="12.75">
      <c r="A34" s="184"/>
      <c r="B34" s="42"/>
      <c r="C34" s="42"/>
      <c r="D34" s="45"/>
      <c r="E34" s="45"/>
      <c r="F34" s="45"/>
      <c r="G34" s="64"/>
      <c r="H34" s="55"/>
      <c r="I34" s="56"/>
      <c r="J34" s="55"/>
      <c r="K34" s="56"/>
      <c r="L34" s="55"/>
      <c r="M34" s="56"/>
      <c r="N34" s="55"/>
      <c r="O34" s="56"/>
      <c r="P34" s="55"/>
      <c r="Q34" s="56"/>
      <c r="R34" s="110"/>
      <c r="S34" s="42"/>
    </row>
    <row r="35" spans="1:19" ht="66.75" customHeight="1">
      <c r="A35" s="185"/>
      <c r="B35" s="42" t="s">
        <v>132</v>
      </c>
      <c r="C35" s="42"/>
      <c r="D35" s="45" t="s">
        <v>66</v>
      </c>
      <c r="E35" s="45" t="s">
        <v>65</v>
      </c>
      <c r="F35" s="45" t="s">
        <v>157</v>
      </c>
      <c r="G35" s="64">
        <v>240</v>
      </c>
      <c r="H35" s="132">
        <v>2808</v>
      </c>
      <c r="I35" s="132">
        <v>2808</v>
      </c>
      <c r="J35" s="132"/>
      <c r="K35" s="133"/>
      <c r="L35" s="132"/>
      <c r="M35" s="133"/>
      <c r="N35" s="132"/>
      <c r="O35" s="133"/>
      <c r="P35" s="132"/>
      <c r="Q35" s="132"/>
      <c r="R35" s="134"/>
      <c r="S35" s="42"/>
    </row>
    <row r="36" spans="1:19" ht="19.5" customHeight="1">
      <c r="A36" s="186"/>
      <c r="B36" s="42"/>
      <c r="C36" s="42"/>
      <c r="D36" s="45"/>
      <c r="E36" s="45"/>
      <c r="F36" s="45" t="s">
        <v>156</v>
      </c>
      <c r="G36" s="64">
        <v>240</v>
      </c>
      <c r="H36" s="55"/>
      <c r="I36" s="56"/>
      <c r="J36" s="55"/>
      <c r="K36" s="56"/>
      <c r="L36" s="55"/>
      <c r="M36" s="56"/>
      <c r="N36" s="55"/>
      <c r="O36" s="56"/>
      <c r="P36" s="55"/>
      <c r="Q36" s="56"/>
      <c r="R36" s="110"/>
      <c r="S36" s="42"/>
    </row>
    <row r="37" spans="1:19" ht="12.75">
      <c r="A37" s="184"/>
      <c r="B37" s="42"/>
      <c r="C37" s="42"/>
      <c r="D37" s="45"/>
      <c r="E37" s="45"/>
      <c r="F37" s="45"/>
      <c r="G37" s="64"/>
      <c r="H37" s="55"/>
      <c r="I37" s="56"/>
      <c r="J37" s="55"/>
      <c r="K37" s="56"/>
      <c r="L37" s="55"/>
      <c r="M37" s="56"/>
      <c r="N37" s="55"/>
      <c r="O37" s="56"/>
      <c r="P37" s="55"/>
      <c r="Q37" s="56"/>
      <c r="R37" s="110"/>
      <c r="S37" s="42"/>
    </row>
    <row r="38" spans="1:19" ht="63.75">
      <c r="A38" s="185"/>
      <c r="B38" s="42" t="s">
        <v>102</v>
      </c>
      <c r="C38" s="42"/>
      <c r="D38" s="45" t="s">
        <v>66</v>
      </c>
      <c r="E38" s="45" t="s">
        <v>65</v>
      </c>
      <c r="F38" s="45" t="s">
        <v>84</v>
      </c>
      <c r="G38" s="64">
        <v>240</v>
      </c>
      <c r="H38" s="133">
        <v>488000</v>
      </c>
      <c r="I38" s="133">
        <v>488000</v>
      </c>
      <c r="J38" s="132"/>
      <c r="K38" s="133"/>
      <c r="L38" s="132"/>
      <c r="M38" s="133"/>
      <c r="N38" s="132"/>
      <c r="O38" s="133"/>
      <c r="P38" s="133"/>
      <c r="Q38" s="133"/>
      <c r="R38" s="134"/>
      <c r="S38" s="42"/>
    </row>
    <row r="39" spans="1:19" ht="12.75">
      <c r="A39" s="185"/>
      <c r="B39" s="42"/>
      <c r="C39" s="42"/>
      <c r="D39" s="45"/>
      <c r="E39" s="45"/>
      <c r="F39" s="45" t="s">
        <v>98</v>
      </c>
      <c r="G39" s="64">
        <v>240</v>
      </c>
      <c r="H39" s="55"/>
      <c r="I39" s="56"/>
      <c r="J39" s="55"/>
      <c r="K39" s="56"/>
      <c r="L39" s="55"/>
      <c r="M39" s="56"/>
      <c r="N39" s="55"/>
      <c r="O39" s="56"/>
      <c r="P39" s="55"/>
      <c r="Q39" s="56"/>
      <c r="R39" s="110"/>
      <c r="S39" s="42"/>
    </row>
    <row r="40" spans="1:19" ht="14.25" customHeight="1">
      <c r="A40" s="186"/>
      <c r="B40" s="42"/>
      <c r="C40" s="42"/>
      <c r="D40" s="45"/>
      <c r="E40" s="45"/>
      <c r="F40" s="45"/>
      <c r="G40" s="64"/>
      <c r="H40" s="55"/>
      <c r="I40" s="56"/>
      <c r="J40" s="55"/>
      <c r="K40" s="56"/>
      <c r="L40" s="55"/>
      <c r="M40" s="56"/>
      <c r="N40" s="55"/>
      <c r="O40" s="56"/>
      <c r="P40" s="55"/>
      <c r="Q40" s="56"/>
      <c r="R40" s="110"/>
      <c r="S40" s="42"/>
    </row>
    <row r="41" spans="1:19" ht="12.75">
      <c r="A41" s="184" t="s">
        <v>61</v>
      </c>
      <c r="B41" s="42"/>
      <c r="C41" s="42"/>
      <c r="D41" s="45" t="s">
        <v>66</v>
      </c>
      <c r="E41" s="45" t="s">
        <v>65</v>
      </c>
      <c r="F41" s="45" t="s">
        <v>162</v>
      </c>
      <c r="G41" s="64">
        <v>240</v>
      </c>
      <c r="H41" s="55"/>
      <c r="I41" s="56"/>
      <c r="J41" s="55"/>
      <c r="K41" s="56"/>
      <c r="L41" s="55"/>
      <c r="M41" s="56"/>
      <c r="N41" s="55"/>
      <c r="O41" s="56"/>
      <c r="P41" s="55"/>
      <c r="Q41" s="56"/>
      <c r="R41" s="110"/>
      <c r="S41" s="42"/>
    </row>
    <row r="42" spans="1:19" ht="12.75">
      <c r="A42" s="185"/>
      <c r="B42" s="42"/>
      <c r="C42" s="42"/>
      <c r="D42" s="45"/>
      <c r="E42" s="45"/>
      <c r="F42" s="45"/>
      <c r="G42" s="64"/>
      <c r="H42" s="55"/>
      <c r="I42" s="56"/>
      <c r="J42" s="55"/>
      <c r="K42" s="56"/>
      <c r="L42" s="55"/>
      <c r="M42" s="56"/>
      <c r="N42" s="55"/>
      <c r="O42" s="56"/>
      <c r="P42" s="55"/>
      <c r="Q42" s="56"/>
      <c r="R42" s="110"/>
      <c r="S42" s="42"/>
    </row>
    <row r="43" spans="1:19" ht="12.75">
      <c r="A43" s="185"/>
      <c r="B43" s="42"/>
      <c r="C43" s="42"/>
      <c r="D43" s="45"/>
      <c r="E43" s="45"/>
      <c r="F43" s="45"/>
      <c r="G43" s="64"/>
      <c r="H43" s="55"/>
      <c r="I43" s="56"/>
      <c r="J43" s="55"/>
      <c r="K43" s="56"/>
      <c r="L43" s="55"/>
      <c r="M43" s="56"/>
      <c r="N43" s="55"/>
      <c r="O43" s="56"/>
      <c r="P43" s="55"/>
      <c r="Q43" s="56"/>
      <c r="R43" s="110"/>
      <c r="S43" s="42"/>
    </row>
    <row r="44" spans="1:19" ht="12.75">
      <c r="A44" s="186"/>
      <c r="B44" s="42"/>
      <c r="C44" s="42"/>
      <c r="D44" s="45"/>
      <c r="E44" s="45"/>
      <c r="F44" s="45"/>
      <c r="G44" s="64"/>
      <c r="H44" s="55"/>
      <c r="I44" s="56"/>
      <c r="J44" s="55"/>
      <c r="K44" s="56"/>
      <c r="L44" s="55"/>
      <c r="M44" s="56"/>
      <c r="N44" s="55"/>
      <c r="O44" s="56"/>
      <c r="P44" s="55"/>
      <c r="Q44" s="56"/>
      <c r="R44" s="110"/>
      <c r="S44" s="42"/>
    </row>
    <row r="45" spans="1:19" ht="12.75">
      <c r="A45" s="184" t="s">
        <v>62</v>
      </c>
      <c r="B45" s="42"/>
      <c r="C45" s="42"/>
      <c r="D45" s="45"/>
      <c r="E45" s="45"/>
      <c r="F45" s="45"/>
      <c r="G45" s="64"/>
      <c r="H45" s="55"/>
      <c r="I45" s="56"/>
      <c r="J45" s="55"/>
      <c r="K45" s="56"/>
      <c r="L45" s="55"/>
      <c r="M45" s="56"/>
      <c r="N45" s="55"/>
      <c r="O45" s="56"/>
      <c r="P45" s="55"/>
      <c r="Q45" s="56"/>
      <c r="R45" s="110"/>
      <c r="S45" s="42"/>
    </row>
    <row r="46" spans="1:19" ht="12.75">
      <c r="A46" s="185"/>
      <c r="B46" s="42"/>
      <c r="C46" s="42"/>
      <c r="D46" s="45"/>
      <c r="E46" s="45"/>
      <c r="F46" s="45"/>
      <c r="G46" s="64"/>
      <c r="H46" s="55"/>
      <c r="I46" s="56"/>
      <c r="J46" s="55"/>
      <c r="K46" s="56"/>
      <c r="L46" s="55"/>
      <c r="M46" s="56"/>
      <c r="N46" s="55"/>
      <c r="O46" s="56"/>
      <c r="P46" s="55"/>
      <c r="Q46" s="56"/>
      <c r="R46" s="110"/>
      <c r="S46" s="42"/>
    </row>
    <row r="47" spans="1:19" ht="12.75">
      <c r="A47" s="185"/>
      <c r="B47" s="42"/>
      <c r="C47" s="42"/>
      <c r="D47" s="45"/>
      <c r="E47" s="45"/>
      <c r="F47" s="45"/>
      <c r="G47" s="64"/>
      <c r="H47" s="55"/>
      <c r="I47" s="56"/>
      <c r="J47" s="55"/>
      <c r="K47" s="56"/>
      <c r="L47" s="55"/>
      <c r="M47" s="56"/>
      <c r="N47" s="55"/>
      <c r="O47" s="56"/>
      <c r="P47" s="55"/>
      <c r="Q47" s="56"/>
      <c r="R47" s="110"/>
      <c r="S47" s="42"/>
    </row>
    <row r="48" spans="1:19" ht="12.75">
      <c r="A48" s="186"/>
      <c r="B48" s="42"/>
      <c r="C48" s="42"/>
      <c r="D48" s="45"/>
      <c r="E48" s="45"/>
      <c r="F48" s="45"/>
      <c r="G48" s="64"/>
      <c r="H48" s="55"/>
      <c r="I48" s="56"/>
      <c r="J48" s="55"/>
      <c r="K48" s="56"/>
      <c r="L48" s="55"/>
      <c r="M48" s="56"/>
      <c r="N48" s="55"/>
      <c r="O48" s="56"/>
      <c r="P48" s="55"/>
      <c r="Q48" s="56"/>
      <c r="R48" s="110"/>
      <c r="S48" s="42"/>
    </row>
    <row r="49" spans="1:19" ht="25.5">
      <c r="A49" s="183" t="s">
        <v>67</v>
      </c>
      <c r="B49" s="183" t="s">
        <v>94</v>
      </c>
      <c r="C49" s="85" t="s">
        <v>26</v>
      </c>
      <c r="D49" s="86"/>
      <c r="E49" s="87"/>
      <c r="F49" s="87"/>
      <c r="G49" s="88"/>
      <c r="H49" s="89"/>
      <c r="I49" s="90"/>
      <c r="J49" s="89"/>
      <c r="K49" s="90"/>
      <c r="L49" s="89"/>
      <c r="M49" s="90"/>
      <c r="N49" s="89"/>
      <c r="O49" s="90"/>
      <c r="P49" s="89"/>
      <c r="Q49" s="90"/>
      <c r="R49" s="110"/>
      <c r="S49" s="25"/>
    </row>
    <row r="50" spans="1:19" ht="12.75">
      <c r="A50" s="183"/>
      <c r="B50" s="183"/>
      <c r="C50" s="85" t="s">
        <v>53</v>
      </c>
      <c r="D50" s="86" t="s">
        <v>66</v>
      </c>
      <c r="E50" s="87" t="s">
        <v>68</v>
      </c>
      <c r="F50" s="87"/>
      <c r="G50" s="88"/>
      <c r="H50" s="89">
        <f>SUM(H54,H56,H58,H62,H63,H66,H67)</f>
        <v>215302.94</v>
      </c>
      <c r="I50" s="90">
        <f>SUM(I54,I56,I58,I62,I63,I66,I67)</f>
        <v>386777.94</v>
      </c>
      <c r="J50" s="89">
        <f>J54</f>
        <v>342995.25</v>
      </c>
      <c r="K50" s="90">
        <f>K54</f>
        <v>64500</v>
      </c>
      <c r="L50" s="89">
        <v>1429995.25</v>
      </c>
      <c r="M50" s="90">
        <v>93904.39</v>
      </c>
      <c r="N50" s="89">
        <v>1429995.25</v>
      </c>
      <c r="O50" s="90">
        <v>121680.12</v>
      </c>
      <c r="P50" s="89"/>
      <c r="Q50" s="90"/>
      <c r="R50" s="110"/>
      <c r="S50" s="25"/>
    </row>
    <row r="51" spans="1:19" ht="12.75">
      <c r="A51" s="183"/>
      <c r="B51" s="183"/>
      <c r="C51" s="85"/>
      <c r="D51" s="86"/>
      <c r="E51" s="87"/>
      <c r="F51" s="87"/>
      <c r="G51" s="88"/>
      <c r="H51" s="89"/>
      <c r="I51" s="90"/>
      <c r="J51" s="89"/>
      <c r="K51" s="90"/>
      <c r="L51" s="89"/>
      <c r="M51" s="90"/>
      <c r="N51" s="89"/>
      <c r="O51" s="90"/>
      <c r="P51" s="89"/>
      <c r="Q51" s="90"/>
      <c r="R51" s="110"/>
      <c r="S51" s="25"/>
    </row>
    <row r="52" spans="1:19" ht="12.75">
      <c r="A52" s="183"/>
      <c r="B52" s="183"/>
      <c r="C52" s="85"/>
      <c r="D52" s="86"/>
      <c r="E52" s="87"/>
      <c r="F52" s="87"/>
      <c r="G52" s="88"/>
      <c r="H52" s="89"/>
      <c r="I52" s="90"/>
      <c r="J52" s="89"/>
      <c r="K52" s="90"/>
      <c r="L52" s="89"/>
      <c r="M52" s="90"/>
      <c r="N52" s="89"/>
      <c r="O52" s="90"/>
      <c r="P52" s="89"/>
      <c r="Q52" s="90"/>
      <c r="R52" s="110"/>
      <c r="S52" s="25"/>
    </row>
    <row r="53" spans="1:19" ht="12.75">
      <c r="A53" s="178" t="s">
        <v>109</v>
      </c>
      <c r="B53" s="25"/>
      <c r="C53" s="25"/>
      <c r="D53" s="44"/>
      <c r="E53" s="44"/>
      <c r="F53" s="44"/>
      <c r="G53" s="63"/>
      <c r="H53" s="53"/>
      <c r="I53" s="54"/>
      <c r="J53" s="53"/>
      <c r="K53" s="54"/>
      <c r="L53" s="53"/>
      <c r="M53" s="54"/>
      <c r="N53" s="53"/>
      <c r="O53" s="54"/>
      <c r="P53" s="53"/>
      <c r="Q53" s="54"/>
      <c r="R53" s="110"/>
      <c r="S53" s="25"/>
    </row>
    <row r="54" spans="1:19" ht="12.75">
      <c r="A54" s="179"/>
      <c r="B54" s="25"/>
      <c r="C54" s="25"/>
      <c r="D54" s="44">
        <v>825</v>
      </c>
      <c r="E54" s="44" t="s">
        <v>68</v>
      </c>
      <c r="F54" s="44" t="s">
        <v>78</v>
      </c>
      <c r="G54" s="63">
        <v>240</v>
      </c>
      <c r="H54" s="53">
        <v>209880.94</v>
      </c>
      <c r="I54" s="53">
        <v>209880.94</v>
      </c>
      <c r="J54" s="53">
        <v>342995.25</v>
      </c>
      <c r="K54" s="54">
        <v>64500</v>
      </c>
      <c r="L54" s="53" t="s">
        <v>186</v>
      </c>
      <c r="M54" s="54"/>
      <c r="N54" s="53">
        <v>332813.25</v>
      </c>
      <c r="O54" s="54">
        <v>111498.12</v>
      </c>
      <c r="P54" s="53"/>
      <c r="Q54" s="53"/>
      <c r="R54" s="110"/>
      <c r="S54" s="25"/>
    </row>
    <row r="55" spans="1:19" ht="12.75">
      <c r="A55" s="179"/>
      <c r="B55" s="25"/>
      <c r="C55" s="25"/>
      <c r="D55" s="44"/>
      <c r="E55" s="44"/>
      <c r="F55" s="44"/>
      <c r="G55" s="63"/>
      <c r="H55" s="53"/>
      <c r="I55" s="54"/>
      <c r="J55" s="53"/>
      <c r="K55" s="54"/>
      <c r="L55" s="53"/>
      <c r="M55" s="54"/>
      <c r="N55" s="53"/>
      <c r="O55" s="54"/>
      <c r="P55" s="53"/>
      <c r="Q55" s="54"/>
      <c r="R55" s="110"/>
      <c r="S55" s="25"/>
    </row>
    <row r="56" spans="1:19" ht="95.25" customHeight="1">
      <c r="A56" s="201"/>
      <c r="B56" s="25"/>
      <c r="C56" s="25"/>
      <c r="D56" s="44" t="s">
        <v>66</v>
      </c>
      <c r="E56" s="44" t="s">
        <v>68</v>
      </c>
      <c r="F56" s="44" t="s">
        <v>170</v>
      </c>
      <c r="G56" s="63">
        <v>240</v>
      </c>
      <c r="H56" s="57">
        <f>G56</f>
        <v>240</v>
      </c>
      <c r="I56" s="58">
        <f>H56</f>
        <v>240</v>
      </c>
      <c r="J56" s="57"/>
      <c r="K56" s="58"/>
      <c r="L56" s="57"/>
      <c r="M56" s="58"/>
      <c r="N56" s="57"/>
      <c r="O56" s="58"/>
      <c r="P56" s="57"/>
      <c r="Q56" s="58"/>
      <c r="R56" s="109"/>
      <c r="S56" s="25"/>
    </row>
    <row r="57" spans="1:19" ht="12.75">
      <c r="A57" s="178" t="s">
        <v>110</v>
      </c>
      <c r="B57" s="25"/>
      <c r="C57" s="25"/>
      <c r="D57" s="44"/>
      <c r="E57" s="44"/>
      <c r="F57" s="44"/>
      <c r="G57" s="63"/>
      <c r="H57" s="53"/>
      <c r="I57" s="54"/>
      <c r="J57" s="53"/>
      <c r="K57" s="54"/>
      <c r="L57" s="53"/>
      <c r="M57" s="54"/>
      <c r="N57" s="53"/>
      <c r="O57" s="54"/>
      <c r="P57" s="53"/>
      <c r="Q57" s="54"/>
      <c r="R57" s="109"/>
      <c r="S57" s="25"/>
    </row>
    <row r="58" spans="1:19" ht="12.75">
      <c r="A58" s="179"/>
      <c r="B58" s="25"/>
      <c r="C58" s="25"/>
      <c r="D58" s="44" t="s">
        <v>66</v>
      </c>
      <c r="E58" s="44" t="s">
        <v>68</v>
      </c>
      <c r="F58" s="44" t="s">
        <v>79</v>
      </c>
      <c r="G58" s="63">
        <v>240</v>
      </c>
      <c r="H58" s="53" t="str">
        <f>F58</f>
        <v>0220075080</v>
      </c>
      <c r="I58" s="53">
        <v>171475</v>
      </c>
      <c r="J58" s="53"/>
      <c r="K58" s="54"/>
      <c r="L58" s="53">
        <v>100000</v>
      </c>
      <c r="M58" s="54"/>
      <c r="N58" s="53">
        <v>100000</v>
      </c>
      <c r="O58" s="54"/>
      <c r="P58" s="53"/>
      <c r="Q58" s="53"/>
      <c r="R58" s="109"/>
      <c r="S58" s="25"/>
    </row>
    <row r="59" spans="1:19" ht="12.75">
      <c r="A59" s="179"/>
      <c r="B59" s="25"/>
      <c r="C59" s="25"/>
      <c r="D59" s="44"/>
      <c r="E59" s="44"/>
      <c r="F59" s="44"/>
      <c r="G59" s="63"/>
      <c r="H59" s="53"/>
      <c r="I59" s="54"/>
      <c r="J59" s="53"/>
      <c r="K59" s="54"/>
      <c r="L59" s="53"/>
      <c r="M59" s="54"/>
      <c r="N59" s="53"/>
      <c r="O59" s="54"/>
      <c r="P59" s="53"/>
      <c r="Q59" s="54"/>
      <c r="R59" s="109"/>
      <c r="S59" s="25"/>
    </row>
    <row r="60" spans="1:19" ht="85.5" customHeight="1">
      <c r="A60" s="201"/>
      <c r="B60" s="25"/>
      <c r="C60" s="25"/>
      <c r="D60" s="44"/>
      <c r="E60" s="44"/>
      <c r="F60" s="44"/>
      <c r="G60" s="63"/>
      <c r="H60" s="53"/>
      <c r="I60" s="54"/>
      <c r="J60" s="53"/>
      <c r="K60" s="54"/>
      <c r="L60" s="53"/>
      <c r="M60" s="54"/>
      <c r="N60" s="53"/>
      <c r="O60" s="54"/>
      <c r="P60" s="53"/>
      <c r="Q60" s="54"/>
      <c r="R60" s="108"/>
      <c r="S60" s="25"/>
    </row>
    <row r="61" spans="1:19" ht="15.75" customHeight="1">
      <c r="A61" s="178" t="s">
        <v>111</v>
      </c>
      <c r="B61" s="25"/>
      <c r="C61" s="25"/>
      <c r="D61" s="44"/>
      <c r="E61" s="44"/>
      <c r="F61" s="44"/>
      <c r="G61" s="63"/>
      <c r="H61" s="53"/>
      <c r="I61" s="54"/>
      <c r="J61" s="53"/>
      <c r="K61" s="54"/>
      <c r="L61" s="53"/>
      <c r="M61" s="54"/>
      <c r="N61" s="53"/>
      <c r="O61" s="54"/>
      <c r="P61" s="53"/>
      <c r="Q61" s="54"/>
      <c r="R61" s="108"/>
      <c r="S61" s="25"/>
    </row>
    <row r="62" spans="1:19" ht="29.25" customHeight="1">
      <c r="A62" s="179"/>
      <c r="B62" s="25"/>
      <c r="C62" s="25"/>
      <c r="D62" s="44" t="s">
        <v>66</v>
      </c>
      <c r="E62" s="44" t="s">
        <v>68</v>
      </c>
      <c r="F62" s="44" t="s">
        <v>96</v>
      </c>
      <c r="G62" s="63">
        <v>240</v>
      </c>
      <c r="H62" s="53"/>
      <c r="I62" s="54"/>
      <c r="J62" s="53"/>
      <c r="K62" s="54"/>
      <c r="L62" s="53">
        <v>997182</v>
      </c>
      <c r="M62" s="54"/>
      <c r="N62" s="53">
        <v>997182</v>
      </c>
      <c r="O62" s="54">
        <v>10182</v>
      </c>
      <c r="P62" s="53"/>
      <c r="Q62" s="54"/>
      <c r="R62" s="108"/>
      <c r="S62" s="25"/>
    </row>
    <row r="63" spans="1:19" ht="33.75" customHeight="1">
      <c r="A63" s="179"/>
      <c r="B63" s="25"/>
      <c r="C63" s="25"/>
      <c r="D63" s="44" t="s">
        <v>66</v>
      </c>
      <c r="E63" s="44" t="s">
        <v>68</v>
      </c>
      <c r="F63" s="44" t="s">
        <v>171</v>
      </c>
      <c r="G63" s="63">
        <v>240</v>
      </c>
      <c r="H63" s="57">
        <v>5182</v>
      </c>
      <c r="I63" s="57">
        <v>5182</v>
      </c>
      <c r="J63" s="57"/>
      <c r="K63" s="58"/>
      <c r="L63" s="57"/>
      <c r="M63" s="58"/>
      <c r="N63" s="57"/>
      <c r="O63" s="58"/>
      <c r="P63" s="57"/>
      <c r="Q63" s="57"/>
      <c r="R63" s="131"/>
      <c r="S63" s="25"/>
    </row>
    <row r="64" spans="1:19" ht="80.25" customHeight="1">
      <c r="A64" s="201"/>
      <c r="B64" s="25"/>
      <c r="D64" s="44"/>
      <c r="E64" s="44"/>
      <c r="F64" s="44"/>
      <c r="G64" s="63"/>
      <c r="H64" s="57"/>
      <c r="I64" s="58"/>
      <c r="J64" s="57"/>
      <c r="K64" s="58"/>
      <c r="L64" s="57"/>
      <c r="M64" s="58"/>
      <c r="N64" s="57"/>
      <c r="O64" s="58"/>
      <c r="P64" s="57"/>
      <c r="Q64" s="58"/>
      <c r="R64" s="131"/>
      <c r="S64" s="25"/>
    </row>
    <row r="65" spans="1:19" ht="18.75" customHeight="1">
      <c r="A65" s="178" t="s">
        <v>120</v>
      </c>
      <c r="B65" s="25"/>
      <c r="C65" s="25" t="s">
        <v>26</v>
      </c>
      <c r="D65" s="44"/>
      <c r="E65" s="44"/>
      <c r="F65" s="44"/>
      <c r="G65" s="63"/>
      <c r="H65" s="57"/>
      <c r="I65" s="58"/>
      <c r="J65" s="57"/>
      <c r="K65" s="58"/>
      <c r="L65" s="57"/>
      <c r="M65" s="58"/>
      <c r="N65" s="57"/>
      <c r="O65" s="58"/>
      <c r="P65" s="57"/>
      <c r="Q65" s="58"/>
      <c r="R65" s="131"/>
      <c r="S65" s="25"/>
    </row>
    <row r="66" spans="1:19" ht="27" customHeight="1">
      <c r="A66" s="179"/>
      <c r="B66" s="25"/>
      <c r="C66" s="25" t="s">
        <v>53</v>
      </c>
      <c r="D66" s="44" t="s">
        <v>66</v>
      </c>
      <c r="E66" s="44" t="s">
        <v>68</v>
      </c>
      <c r="F66" s="44" t="s">
        <v>118</v>
      </c>
      <c r="G66" s="63">
        <v>240</v>
      </c>
      <c r="H66" s="57">
        <v>0</v>
      </c>
      <c r="I66" s="58">
        <v>0</v>
      </c>
      <c r="J66" s="57"/>
      <c r="K66" s="58"/>
      <c r="L66" s="57"/>
      <c r="M66" s="58"/>
      <c r="N66" s="57"/>
      <c r="O66" s="58"/>
      <c r="P66" s="57"/>
      <c r="Q66" s="58"/>
      <c r="R66" s="131"/>
      <c r="S66" s="25"/>
    </row>
    <row r="67" spans="1:19" ht="12.75">
      <c r="A67" s="179"/>
      <c r="B67" s="25"/>
      <c r="C67" s="25"/>
      <c r="D67" s="44" t="s">
        <v>66</v>
      </c>
      <c r="E67" s="44" t="s">
        <v>68</v>
      </c>
      <c r="F67" s="44" t="s">
        <v>119</v>
      </c>
      <c r="G67" s="63">
        <v>240</v>
      </c>
      <c r="H67" s="57"/>
      <c r="I67" s="58"/>
      <c r="J67" s="57"/>
      <c r="K67" s="58"/>
      <c r="L67" s="57"/>
      <c r="M67" s="58"/>
      <c r="N67" s="57"/>
      <c r="O67" s="58"/>
      <c r="P67" s="57"/>
      <c r="Q67" s="58"/>
      <c r="R67" s="131"/>
      <c r="S67" s="25"/>
    </row>
    <row r="68" spans="1:19" ht="99" customHeight="1">
      <c r="A68" s="201"/>
      <c r="B68" s="25"/>
      <c r="D68" s="44"/>
      <c r="E68" s="44"/>
      <c r="F68" s="44"/>
      <c r="G68" s="63"/>
      <c r="H68" s="53"/>
      <c r="I68" s="54"/>
      <c r="J68" s="53"/>
      <c r="K68" s="54"/>
      <c r="L68" s="53"/>
      <c r="M68" s="54"/>
      <c r="N68" s="53"/>
      <c r="O68" s="54"/>
      <c r="P68" s="53"/>
      <c r="Q68" s="54"/>
      <c r="R68" s="108"/>
      <c r="S68" s="25"/>
    </row>
    <row r="69" spans="1:19" ht="25.5">
      <c r="A69" s="183" t="s">
        <v>69</v>
      </c>
      <c r="B69" s="183" t="s">
        <v>95</v>
      </c>
      <c r="C69" s="85" t="s">
        <v>26</v>
      </c>
      <c r="D69" s="86"/>
      <c r="E69" s="87"/>
      <c r="F69" s="87"/>
      <c r="G69" s="88"/>
      <c r="H69" s="89"/>
      <c r="I69" s="90"/>
      <c r="J69" s="89"/>
      <c r="K69" s="90"/>
      <c r="L69" s="89"/>
      <c r="M69" s="90"/>
      <c r="N69" s="89"/>
      <c r="O69" s="90"/>
      <c r="P69" s="89"/>
      <c r="Q69" s="90"/>
      <c r="R69" s="108"/>
      <c r="S69" s="25"/>
    </row>
    <row r="70" spans="1:19" ht="12.75">
      <c r="A70" s="183"/>
      <c r="B70" s="183"/>
      <c r="C70" s="85" t="s">
        <v>53</v>
      </c>
      <c r="D70" s="86" t="s">
        <v>66</v>
      </c>
      <c r="E70" s="87" t="s">
        <v>70</v>
      </c>
      <c r="F70" s="87"/>
      <c r="G70" s="88"/>
      <c r="H70" s="89">
        <f>SUM(H74,H77,H81)</f>
        <v>104957.57</v>
      </c>
      <c r="I70" s="90">
        <f>SUM(I74,I77,I81)</f>
        <v>10957.57</v>
      </c>
      <c r="J70" s="89">
        <f>J74+J75</f>
        <v>169564</v>
      </c>
      <c r="K70" s="90">
        <f>K74+K75</f>
        <v>16765.53</v>
      </c>
      <c r="L70" s="89">
        <v>623168</v>
      </c>
      <c r="M70" s="90">
        <v>64909.44</v>
      </c>
      <c r="N70" s="89">
        <v>623168</v>
      </c>
      <c r="O70" s="90">
        <v>620287.04</v>
      </c>
      <c r="P70" s="89"/>
      <c r="Q70" s="90"/>
      <c r="R70" s="108"/>
      <c r="S70" s="25"/>
    </row>
    <row r="71" spans="1:19" ht="12.75">
      <c r="A71" s="183"/>
      <c r="B71" s="183"/>
      <c r="C71" s="85"/>
      <c r="D71" s="86"/>
      <c r="E71" s="87"/>
      <c r="F71" s="87"/>
      <c r="G71" s="88"/>
      <c r="H71" s="89"/>
      <c r="I71" s="90"/>
      <c r="J71" s="89"/>
      <c r="K71" s="90"/>
      <c r="L71" s="89"/>
      <c r="M71" s="90"/>
      <c r="N71" s="89"/>
      <c r="O71" s="90"/>
      <c r="P71" s="89"/>
      <c r="Q71" s="90"/>
      <c r="R71" s="108"/>
      <c r="S71" s="25"/>
    </row>
    <row r="72" spans="1:19" ht="12.75">
      <c r="A72" s="183"/>
      <c r="B72" s="183"/>
      <c r="C72" s="85"/>
      <c r="D72" s="86"/>
      <c r="E72" s="87"/>
      <c r="F72" s="87"/>
      <c r="G72" s="88"/>
      <c r="H72" s="89"/>
      <c r="I72" s="90"/>
      <c r="J72" s="89"/>
      <c r="K72" s="90"/>
      <c r="L72" s="89"/>
      <c r="M72" s="90"/>
      <c r="N72" s="89"/>
      <c r="O72" s="90"/>
      <c r="P72" s="89"/>
      <c r="Q72" s="90"/>
      <c r="R72" s="108"/>
      <c r="S72" s="25"/>
    </row>
    <row r="73" spans="1:19" ht="12.75">
      <c r="A73" s="178" t="s">
        <v>113</v>
      </c>
      <c r="B73" s="25"/>
      <c r="C73" s="25" t="s">
        <v>26</v>
      </c>
      <c r="D73" s="44"/>
      <c r="E73" s="44"/>
      <c r="F73" s="44"/>
      <c r="G73" s="63"/>
      <c r="H73" s="53"/>
      <c r="I73" s="54"/>
      <c r="J73" s="53"/>
      <c r="K73" s="54"/>
      <c r="L73" s="53"/>
      <c r="M73" s="54"/>
      <c r="N73" s="53"/>
      <c r="O73" s="54"/>
      <c r="P73" s="53"/>
      <c r="Q73" s="54"/>
      <c r="R73" s="108"/>
      <c r="S73" s="25"/>
    </row>
    <row r="74" spans="1:19" ht="43.5" customHeight="1">
      <c r="A74" s="179"/>
      <c r="B74" s="25"/>
      <c r="C74" s="25" t="s">
        <v>53</v>
      </c>
      <c r="D74" s="44">
        <v>825</v>
      </c>
      <c r="E74" s="44" t="s">
        <v>70</v>
      </c>
      <c r="F74" s="44" t="s">
        <v>82</v>
      </c>
      <c r="G74" s="63">
        <v>240</v>
      </c>
      <c r="H74" s="57">
        <v>104957.57</v>
      </c>
      <c r="I74" s="58">
        <v>10957.57</v>
      </c>
      <c r="J74" s="57">
        <v>166459</v>
      </c>
      <c r="K74" s="58">
        <v>16765.53</v>
      </c>
      <c r="L74" s="57">
        <v>142500</v>
      </c>
      <c r="M74" s="58">
        <v>61804.44</v>
      </c>
      <c r="N74" s="57">
        <v>142504</v>
      </c>
      <c r="O74" s="58">
        <v>139623.04</v>
      </c>
      <c r="P74" s="57"/>
      <c r="Q74" s="58"/>
      <c r="R74" s="131"/>
      <c r="S74" s="25"/>
    </row>
    <row r="75" spans="1:19" ht="11.25" customHeight="1">
      <c r="A75" s="201"/>
      <c r="B75" s="25"/>
      <c r="C75" s="25"/>
      <c r="D75" s="44"/>
      <c r="E75" s="44"/>
      <c r="F75" s="44" t="s">
        <v>82</v>
      </c>
      <c r="G75" s="63">
        <v>850</v>
      </c>
      <c r="H75" s="53">
        <v>3575</v>
      </c>
      <c r="I75" s="54">
        <v>3575</v>
      </c>
      <c r="J75" s="53">
        <v>3105</v>
      </c>
      <c r="K75" s="54"/>
      <c r="L75" s="53">
        <v>3105</v>
      </c>
      <c r="M75" s="54">
        <v>3105</v>
      </c>
      <c r="N75" s="53">
        <v>3105</v>
      </c>
      <c r="O75" s="54">
        <v>3105</v>
      </c>
      <c r="P75" s="53"/>
      <c r="Q75" s="54"/>
      <c r="R75" s="109"/>
      <c r="S75" s="25"/>
    </row>
    <row r="76" spans="1:19" ht="12.75">
      <c r="A76" s="178" t="s">
        <v>114</v>
      </c>
      <c r="B76" s="25"/>
      <c r="C76" s="25" t="s">
        <v>26</v>
      </c>
      <c r="D76" s="44"/>
      <c r="E76" s="44"/>
      <c r="F76" s="44"/>
      <c r="G76" s="63"/>
      <c r="H76" s="53"/>
      <c r="I76" s="54"/>
      <c r="J76" s="53"/>
      <c r="K76" s="54"/>
      <c r="L76" s="53"/>
      <c r="M76" s="54"/>
      <c r="N76" s="53"/>
      <c r="O76" s="54"/>
      <c r="P76" s="53"/>
      <c r="Q76" s="54"/>
      <c r="R76" s="109"/>
      <c r="S76" s="25"/>
    </row>
    <row r="77" spans="1:19" ht="12.75">
      <c r="A77" s="179"/>
      <c r="B77" s="25"/>
      <c r="C77" s="25" t="s">
        <v>53</v>
      </c>
      <c r="D77" s="44" t="s">
        <v>66</v>
      </c>
      <c r="E77" s="44" t="s">
        <v>70</v>
      </c>
      <c r="F77" s="44" t="s">
        <v>71</v>
      </c>
      <c r="G77" s="63">
        <v>240</v>
      </c>
      <c r="H77" s="53">
        <v>0</v>
      </c>
      <c r="I77" s="54">
        <v>0</v>
      </c>
      <c r="J77" s="53"/>
      <c r="K77" s="54"/>
      <c r="L77" s="53"/>
      <c r="M77" s="54"/>
      <c r="N77" s="53"/>
      <c r="O77" s="54"/>
      <c r="P77" s="53"/>
      <c r="Q77" s="54"/>
      <c r="R77" s="109"/>
      <c r="S77" s="25"/>
    </row>
    <row r="78" spans="1:19" ht="12.75">
      <c r="A78" s="179"/>
      <c r="B78" s="25"/>
      <c r="C78" s="25"/>
      <c r="D78" s="44"/>
      <c r="E78" s="44"/>
      <c r="F78" s="44"/>
      <c r="G78" s="63"/>
      <c r="H78" s="53"/>
      <c r="I78" s="54"/>
      <c r="J78" s="53"/>
      <c r="K78" s="54"/>
      <c r="L78" s="53"/>
      <c r="M78" s="54"/>
      <c r="N78" s="53"/>
      <c r="O78" s="54"/>
      <c r="P78" s="53"/>
      <c r="Q78" s="54"/>
      <c r="R78" s="109"/>
      <c r="S78" s="25"/>
    </row>
    <row r="79" spans="1:19" ht="27.75" customHeight="1">
      <c r="A79" s="201"/>
      <c r="B79" s="25"/>
      <c r="C79" s="25"/>
      <c r="D79" s="44"/>
      <c r="E79" s="44"/>
      <c r="F79" s="44"/>
      <c r="G79" s="63"/>
      <c r="H79" s="53"/>
      <c r="I79" s="54"/>
      <c r="J79" s="53"/>
      <c r="K79" s="54"/>
      <c r="L79" s="53"/>
      <c r="M79" s="54"/>
      <c r="N79" s="53"/>
      <c r="O79" s="54"/>
      <c r="P79" s="53"/>
      <c r="Q79" s="54"/>
      <c r="R79" s="108"/>
      <c r="S79" s="25"/>
    </row>
    <row r="80" spans="1:19" ht="12.75">
      <c r="A80" s="178" t="s">
        <v>115</v>
      </c>
      <c r="B80" s="25"/>
      <c r="C80" s="25" t="s">
        <v>26</v>
      </c>
      <c r="D80" s="44"/>
      <c r="E80" s="44"/>
      <c r="F80" s="44"/>
      <c r="G80" s="63"/>
      <c r="H80" s="53"/>
      <c r="I80" s="54"/>
      <c r="J80" s="53"/>
      <c r="K80" s="54"/>
      <c r="L80" s="53"/>
      <c r="M80" s="54"/>
      <c r="N80" s="53"/>
      <c r="O80" s="54"/>
      <c r="P80" s="53"/>
      <c r="Q80" s="54"/>
      <c r="R80" s="108"/>
      <c r="S80" s="25"/>
    </row>
    <row r="81" spans="1:19" ht="12.75">
      <c r="A81" s="179"/>
      <c r="B81" s="25"/>
      <c r="C81" s="25" t="s">
        <v>53</v>
      </c>
      <c r="D81" s="44" t="s">
        <v>66</v>
      </c>
      <c r="E81" s="44" t="s">
        <v>80</v>
      </c>
      <c r="F81" s="44" t="s">
        <v>81</v>
      </c>
      <c r="G81" s="63">
        <v>240</v>
      </c>
      <c r="H81" s="53">
        <v>0</v>
      </c>
      <c r="I81" s="54">
        <v>0</v>
      </c>
      <c r="J81" s="53"/>
      <c r="K81" s="54"/>
      <c r="L81" s="53"/>
      <c r="M81" s="54"/>
      <c r="N81" s="53"/>
      <c r="O81" s="54"/>
      <c r="P81" s="53"/>
      <c r="Q81" s="54"/>
      <c r="R81" s="108"/>
      <c r="S81" s="25"/>
    </row>
    <row r="82" spans="1:19" ht="12.75">
      <c r="A82" s="179"/>
      <c r="B82" s="25"/>
      <c r="C82" s="25"/>
      <c r="D82" s="44"/>
      <c r="E82" s="44"/>
      <c r="F82" s="44"/>
      <c r="G82" s="63"/>
      <c r="H82" s="53"/>
      <c r="I82" s="54"/>
      <c r="J82" s="53"/>
      <c r="K82" s="54"/>
      <c r="L82" s="53"/>
      <c r="M82" s="54"/>
      <c r="N82" s="53"/>
      <c r="O82" s="54"/>
      <c r="P82" s="53"/>
      <c r="Q82" s="54"/>
      <c r="R82" s="108"/>
      <c r="S82" s="25"/>
    </row>
    <row r="83" spans="1:19" ht="13.5" thickBot="1">
      <c r="A83" s="204"/>
      <c r="B83" s="70"/>
      <c r="C83" s="70"/>
      <c r="D83" s="71"/>
      <c r="E83" s="71"/>
      <c r="F83" s="71"/>
      <c r="G83" s="72"/>
      <c r="H83" s="59"/>
      <c r="I83" s="60"/>
      <c r="J83" s="59"/>
      <c r="K83" s="60"/>
      <c r="L83" s="59"/>
      <c r="M83" s="60"/>
      <c r="N83" s="59"/>
      <c r="O83" s="60"/>
      <c r="P83" s="59"/>
      <c r="Q83" s="60"/>
      <c r="R83" s="108"/>
      <c r="S83" s="123"/>
    </row>
    <row r="84" spans="1:19" ht="12.75">
      <c r="A84" s="135" t="s">
        <v>187</v>
      </c>
      <c r="B84" s="123"/>
      <c r="C84" s="136" t="s">
        <v>26</v>
      </c>
      <c r="D84" s="137"/>
      <c r="E84" s="137"/>
      <c r="F84" s="137"/>
      <c r="G84" s="138"/>
      <c r="H84" s="139"/>
      <c r="I84" s="140"/>
      <c r="J84" s="139"/>
      <c r="K84" s="140"/>
      <c r="L84" s="139">
        <v>477559</v>
      </c>
      <c r="M84" s="140"/>
      <c r="N84" s="139"/>
      <c r="O84" s="140">
        <v>477559</v>
      </c>
      <c r="P84" s="139"/>
      <c r="Q84" s="140"/>
      <c r="R84" s="108"/>
      <c r="S84" s="123"/>
    </row>
    <row r="85" spans="1:19" ht="12.75">
      <c r="A85" s="135" t="s">
        <v>188</v>
      </c>
      <c r="B85" s="123"/>
      <c r="C85" s="136" t="s">
        <v>53</v>
      </c>
      <c r="D85" s="137" t="s">
        <v>66</v>
      </c>
      <c r="E85" s="137" t="s">
        <v>70</v>
      </c>
      <c r="F85" s="137" t="s">
        <v>189</v>
      </c>
      <c r="G85" s="138">
        <v>240</v>
      </c>
      <c r="H85" s="142">
        <v>0</v>
      </c>
      <c r="I85" s="142"/>
      <c r="J85" s="142"/>
      <c r="K85" s="142"/>
      <c r="L85" s="141"/>
      <c r="M85" s="140"/>
      <c r="N85" s="139"/>
      <c r="O85" s="140"/>
      <c r="P85" s="139"/>
      <c r="Q85" s="140"/>
      <c r="R85" s="108"/>
      <c r="S85" s="123"/>
    </row>
    <row r="86" spans="1:19" ht="12.75">
      <c r="A86" s="135"/>
      <c r="B86" s="123"/>
      <c r="C86" s="136"/>
      <c r="D86" s="137"/>
      <c r="E86" s="137"/>
      <c r="F86" s="137"/>
      <c r="G86" s="138"/>
      <c r="H86" s="142"/>
      <c r="I86" s="142"/>
      <c r="J86" s="142"/>
      <c r="K86" s="142"/>
      <c r="L86" s="141"/>
      <c r="M86" s="140"/>
      <c r="N86" s="139"/>
      <c r="O86" s="140"/>
      <c r="P86" s="139"/>
      <c r="Q86" s="140"/>
      <c r="R86" s="108"/>
      <c r="S86" s="123"/>
    </row>
    <row r="87" spans="1:19" ht="12.75">
      <c r="A87" s="135"/>
      <c r="B87" s="123"/>
      <c r="C87" s="136"/>
      <c r="D87" s="137"/>
      <c r="E87" s="137"/>
      <c r="F87" s="137"/>
      <c r="G87" s="138"/>
      <c r="H87" s="142"/>
      <c r="I87" s="142"/>
      <c r="J87" s="142"/>
      <c r="K87" s="142"/>
      <c r="L87" s="141"/>
      <c r="M87" s="140"/>
      <c r="N87" s="139"/>
      <c r="O87" s="140"/>
      <c r="P87" s="139"/>
      <c r="Q87" s="140"/>
      <c r="R87" s="108"/>
      <c r="S87" s="123"/>
    </row>
    <row r="88" spans="1:19" ht="25.5">
      <c r="A88" s="197" t="s">
        <v>60</v>
      </c>
      <c r="B88" s="197" t="s">
        <v>172</v>
      </c>
      <c r="C88" s="65" t="s">
        <v>26</v>
      </c>
      <c r="D88" s="66"/>
      <c r="E88" s="66"/>
      <c r="F88" s="66"/>
      <c r="G88" s="67"/>
      <c r="H88" s="69">
        <f>H89+H90</f>
        <v>1898913</v>
      </c>
      <c r="I88" s="68"/>
      <c r="J88" s="69">
        <f>J89+J90</f>
        <v>2024403</v>
      </c>
      <c r="K88" s="68">
        <f>K89</f>
        <v>502850.75</v>
      </c>
      <c r="L88" s="69">
        <v>2024403</v>
      </c>
      <c r="M88" s="68">
        <v>1013202</v>
      </c>
      <c r="N88" s="69"/>
      <c r="O88" s="68">
        <v>1520152.25</v>
      </c>
      <c r="P88" s="69"/>
      <c r="Q88" s="68"/>
      <c r="R88" s="108"/>
      <c r="S88" s="124"/>
    </row>
    <row r="89" spans="1:19" ht="12.75">
      <c r="A89" s="197"/>
      <c r="B89" s="197"/>
      <c r="C89" s="25" t="s">
        <v>53</v>
      </c>
      <c r="D89" s="43" t="s">
        <v>66</v>
      </c>
      <c r="E89" s="43" t="s">
        <v>173</v>
      </c>
      <c r="F89" s="43" t="s">
        <v>174</v>
      </c>
      <c r="G89" s="62">
        <v>540</v>
      </c>
      <c r="H89" s="53">
        <v>1880632</v>
      </c>
      <c r="I89" s="54">
        <f>H89</f>
        <v>1880632</v>
      </c>
      <c r="J89" s="53">
        <v>2011403</v>
      </c>
      <c r="K89" s="54">
        <v>502850.75</v>
      </c>
      <c r="L89" s="53">
        <v>2011403</v>
      </c>
      <c r="M89" s="54">
        <v>1013201.5</v>
      </c>
      <c r="N89" s="53"/>
      <c r="O89" s="54">
        <v>1508552.25</v>
      </c>
      <c r="P89" s="53"/>
      <c r="Q89" s="54"/>
      <c r="R89" s="108"/>
      <c r="S89" s="124"/>
    </row>
    <row r="90" spans="1:19" ht="12.75">
      <c r="A90" s="197"/>
      <c r="B90" s="197"/>
      <c r="C90" s="25"/>
      <c r="D90" s="44"/>
      <c r="E90" s="43"/>
      <c r="F90" s="43" t="s">
        <v>175</v>
      </c>
      <c r="G90" s="62">
        <v>240</v>
      </c>
      <c r="H90" s="53">
        <v>18281</v>
      </c>
      <c r="I90" s="54">
        <f>H90</f>
        <v>18281</v>
      </c>
      <c r="J90" s="53">
        <v>13000</v>
      </c>
      <c r="K90" s="54"/>
      <c r="L90" s="53">
        <v>13000</v>
      </c>
      <c r="M90" s="54"/>
      <c r="N90" s="53"/>
      <c r="O90" s="54">
        <v>11600</v>
      </c>
      <c r="P90" s="53"/>
      <c r="Q90" s="54"/>
      <c r="R90" s="108"/>
      <c r="S90" s="124"/>
    </row>
    <row r="91" spans="1:19" ht="15.75" customHeight="1">
      <c r="A91" s="197"/>
      <c r="B91" s="197"/>
      <c r="C91" s="25"/>
      <c r="D91" s="44"/>
      <c r="E91" s="43"/>
      <c r="F91" s="43"/>
      <c r="G91" s="62"/>
      <c r="H91" s="53"/>
      <c r="I91" s="54"/>
      <c r="J91" s="53"/>
      <c r="K91" s="54"/>
      <c r="L91" s="53"/>
      <c r="M91" s="54"/>
      <c r="N91" s="53"/>
      <c r="O91" s="54"/>
      <c r="P91" s="53"/>
      <c r="Q91" s="54"/>
      <c r="R91" s="111"/>
      <c r="S91" s="124"/>
    </row>
    <row r="92" ht="12.75">
      <c r="R92" s="121"/>
    </row>
    <row r="93" ht="12.75">
      <c r="R93" s="121"/>
    </row>
    <row r="94" ht="12.75">
      <c r="R94" s="121"/>
    </row>
    <row r="95" ht="12.75">
      <c r="R95" s="122"/>
    </row>
    <row r="96" spans="15:18" ht="12.75">
      <c r="O96" t="s">
        <v>83</v>
      </c>
      <c r="R96" s="121"/>
    </row>
    <row r="97" ht="12.75">
      <c r="R97" s="112"/>
    </row>
    <row r="98" ht="12.75">
      <c r="R98" s="112"/>
    </row>
  </sheetData>
  <sheetProtection/>
  <mergeCells count="48">
    <mergeCell ref="H7:I7"/>
    <mergeCell ref="A73:A75"/>
    <mergeCell ref="A76:A79"/>
    <mergeCell ref="A80:A83"/>
    <mergeCell ref="B49:B52"/>
    <mergeCell ref="A53:A56"/>
    <mergeCell ref="A57:A60"/>
    <mergeCell ref="A65:A68"/>
    <mergeCell ref="A69:A72"/>
    <mergeCell ref="B69:B72"/>
    <mergeCell ref="A61:A64"/>
    <mergeCell ref="A11:A14"/>
    <mergeCell ref="B11:B14"/>
    <mergeCell ref="C7:C10"/>
    <mergeCell ref="B7:B10"/>
    <mergeCell ref="D8:D10"/>
    <mergeCell ref="A41:A44"/>
    <mergeCell ref="A45:A48"/>
    <mergeCell ref="E8:E10"/>
    <mergeCell ref="A7:A10"/>
    <mergeCell ref="R1:S1"/>
    <mergeCell ref="R2:S2"/>
    <mergeCell ref="A4:S4"/>
    <mergeCell ref="D7:G7"/>
    <mergeCell ref="F8:F10"/>
    <mergeCell ref="G8:G10"/>
    <mergeCell ref="S7:S10"/>
    <mergeCell ref="J9:K9"/>
    <mergeCell ref="L9:M9"/>
    <mergeCell ref="N9:O9"/>
    <mergeCell ref="A88:A91"/>
    <mergeCell ref="B88:B91"/>
    <mergeCell ref="A17:A18"/>
    <mergeCell ref="A19:A23"/>
    <mergeCell ref="A15:A16"/>
    <mergeCell ref="B15:B16"/>
    <mergeCell ref="A27:A30"/>
    <mergeCell ref="A37:A40"/>
    <mergeCell ref="R7:R10"/>
    <mergeCell ref="A24:A26"/>
    <mergeCell ref="S17:S18"/>
    <mergeCell ref="R12:R16"/>
    <mergeCell ref="A49:A52"/>
    <mergeCell ref="A31:A33"/>
    <mergeCell ref="A34:A36"/>
    <mergeCell ref="P9:Q9"/>
    <mergeCell ref="H8:I9"/>
    <mergeCell ref="J8:Q8"/>
  </mergeCells>
  <printOptions/>
  <pageMargins left="0.5905511811023623" right="0.1968503937007874" top="0.9448818897637796" bottom="0.7480314960629921" header="0.31496062992125984" footer="0.31496062992125984"/>
  <pageSetup fitToHeight="1000" fitToWidth="1000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4"/>
  <sheetViews>
    <sheetView view="pageBreakPreview" zoomScaleSheetLayoutView="100" zoomScalePageLayoutView="0" workbookViewId="0" topLeftCell="A10">
      <selection activeCell="G17" sqref="G17"/>
    </sheetView>
  </sheetViews>
  <sheetFormatPr defaultColWidth="9.00390625" defaultRowHeight="12.75"/>
  <cols>
    <col min="1" max="1" width="14.875" style="0" customWidth="1"/>
    <col min="2" max="2" width="29.625" style="0" customWidth="1"/>
    <col min="3" max="3" width="27.25390625" style="0" customWidth="1"/>
    <col min="4" max="4" width="8.125" style="0" customWidth="1"/>
    <col min="5" max="5" width="7.875" style="0" customWidth="1"/>
    <col min="6" max="6" width="8.00390625" style="0" customWidth="1"/>
    <col min="7" max="7" width="6.625" style="0" customWidth="1"/>
    <col min="8" max="8" width="7.875" style="0" customWidth="1"/>
    <col min="9" max="9" width="6.625" style="0" customWidth="1"/>
    <col min="10" max="10" width="8.00390625" style="0" customWidth="1"/>
    <col min="11" max="11" width="10.25390625" style="0" customWidth="1"/>
    <col min="12" max="12" width="7.875" style="0" customWidth="1"/>
    <col min="13" max="13" width="7.625" style="0" customWidth="1"/>
    <col min="14" max="14" width="34.625" style="0" customWidth="1"/>
  </cols>
  <sheetData>
    <row r="1" ht="15.75" customHeight="1">
      <c r="N1" s="23"/>
    </row>
    <row r="2" ht="16.5" customHeight="1">
      <c r="N2" s="23"/>
    </row>
    <row r="3" spans="1:14" ht="48.75" customHeight="1">
      <c r="A3" s="163" t="s">
        <v>184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ht="15.75">
      <c r="N4" s="28" t="s">
        <v>90</v>
      </c>
    </row>
    <row r="5" spans="1:14" ht="20.25" customHeight="1" thickBot="1">
      <c r="A5" s="191" t="s">
        <v>17</v>
      </c>
      <c r="B5" s="191" t="s">
        <v>54</v>
      </c>
      <c r="C5" s="191" t="s">
        <v>33</v>
      </c>
      <c r="D5" s="222" t="s">
        <v>182</v>
      </c>
      <c r="E5" s="222"/>
      <c r="F5" s="223" t="s">
        <v>183</v>
      </c>
      <c r="G5" s="223"/>
      <c r="H5" s="223"/>
      <c r="I5" s="223"/>
      <c r="J5" s="223"/>
      <c r="K5" s="223"/>
      <c r="L5" s="223"/>
      <c r="M5" s="223"/>
      <c r="N5" s="191" t="s">
        <v>32</v>
      </c>
    </row>
    <row r="6" spans="1:14" ht="24.75" customHeight="1">
      <c r="A6" s="205"/>
      <c r="B6" s="205"/>
      <c r="C6" s="205"/>
      <c r="D6" s="222"/>
      <c r="E6" s="168"/>
      <c r="F6" s="208" t="s">
        <v>4</v>
      </c>
      <c r="G6" s="209"/>
      <c r="H6" s="208" t="s">
        <v>12</v>
      </c>
      <c r="I6" s="209"/>
      <c r="J6" s="210" t="s">
        <v>13</v>
      </c>
      <c r="K6" s="211"/>
      <c r="L6" s="212" t="s">
        <v>15</v>
      </c>
      <c r="M6" s="213"/>
      <c r="N6" s="205"/>
    </row>
    <row r="7" spans="1:14" ht="12" customHeight="1">
      <c r="A7" s="206"/>
      <c r="B7" s="206"/>
      <c r="C7" s="206"/>
      <c r="D7" s="27" t="s">
        <v>2</v>
      </c>
      <c r="E7" s="27" t="s">
        <v>3</v>
      </c>
      <c r="F7" s="27" t="s">
        <v>2</v>
      </c>
      <c r="G7" s="27" t="s">
        <v>3</v>
      </c>
      <c r="H7" s="27" t="s">
        <v>2</v>
      </c>
      <c r="I7" s="27" t="s">
        <v>3</v>
      </c>
      <c r="J7" s="27" t="s">
        <v>2</v>
      </c>
      <c r="K7" s="27" t="s">
        <v>3</v>
      </c>
      <c r="L7" s="126" t="s">
        <v>2</v>
      </c>
      <c r="M7" s="126" t="s">
        <v>3</v>
      </c>
      <c r="N7" s="206"/>
    </row>
    <row r="8" spans="1:24" ht="13.5" customHeight="1">
      <c r="A8" s="207" t="s">
        <v>60</v>
      </c>
      <c r="B8" s="207" t="s">
        <v>85</v>
      </c>
      <c r="C8" s="77" t="s">
        <v>18</v>
      </c>
      <c r="D8" s="78">
        <f>SUM(D50,D57)</f>
        <v>0</v>
      </c>
      <c r="E8" s="79">
        <f>SUM(E50,E57)</f>
        <v>0</v>
      </c>
      <c r="F8" s="78">
        <f>SUM(F50,F57)</f>
        <v>0</v>
      </c>
      <c r="G8" s="79">
        <f>SUM(G50,G57)</f>
        <v>0</v>
      </c>
      <c r="H8" s="78"/>
      <c r="I8" s="79"/>
      <c r="J8" s="78"/>
      <c r="K8" s="79"/>
      <c r="L8" s="78"/>
      <c r="M8" s="79"/>
      <c r="N8" s="168"/>
      <c r="O8" s="173"/>
      <c r="P8" s="168"/>
      <c r="Q8" s="173"/>
      <c r="R8" s="168"/>
      <c r="S8" s="173"/>
      <c r="T8" s="168"/>
      <c r="U8" s="173"/>
      <c r="V8" s="35"/>
      <c r="W8" s="35"/>
      <c r="X8" s="35"/>
    </row>
    <row r="9" spans="1:14" ht="12.75">
      <c r="A9" s="207"/>
      <c r="B9" s="207"/>
      <c r="C9" s="25" t="s">
        <v>19</v>
      </c>
      <c r="D9" s="75"/>
      <c r="E9" s="76"/>
      <c r="F9" s="75"/>
      <c r="G9" s="76"/>
      <c r="H9" s="75"/>
      <c r="I9" s="76"/>
      <c r="J9" s="75"/>
      <c r="K9" s="76"/>
      <c r="L9" s="75"/>
      <c r="M9" s="76"/>
      <c r="N9" s="35"/>
    </row>
    <row r="10" spans="1:14" ht="12.75">
      <c r="A10" s="207"/>
      <c r="B10" s="207"/>
      <c r="C10" s="25" t="s">
        <v>7</v>
      </c>
      <c r="D10" s="73"/>
      <c r="E10" s="74"/>
      <c r="F10" s="73"/>
      <c r="G10" s="74"/>
      <c r="H10" s="73"/>
      <c r="I10" s="74"/>
      <c r="J10" s="73"/>
      <c r="K10" s="74"/>
      <c r="L10" s="73"/>
      <c r="M10" s="74"/>
      <c r="N10" s="15"/>
    </row>
    <row r="11" spans="1:14" ht="12.75">
      <c r="A11" s="207"/>
      <c r="B11" s="207"/>
      <c r="C11" s="25" t="s">
        <v>20</v>
      </c>
      <c r="D11" s="75">
        <f>SUM(D18,D32,D39)</f>
        <v>0</v>
      </c>
      <c r="E11" s="76">
        <f>SUM(E18,E32,E39)</f>
        <v>0</v>
      </c>
      <c r="F11" s="75">
        <f>SUM(F18,F32,F39,F43)</f>
        <v>33600</v>
      </c>
      <c r="G11" s="76">
        <f>SUM(G53)</f>
        <v>0</v>
      </c>
      <c r="H11" s="75">
        <v>1519600</v>
      </c>
      <c r="I11" s="76">
        <f>I15</f>
        <v>4000</v>
      </c>
      <c r="J11" s="75">
        <v>2519600</v>
      </c>
      <c r="K11" s="76">
        <v>1418103</v>
      </c>
      <c r="L11" s="75"/>
      <c r="M11" s="76"/>
      <c r="N11" s="10"/>
    </row>
    <row r="12" spans="1:14" ht="12.75">
      <c r="A12" s="207"/>
      <c r="B12" s="207"/>
      <c r="C12" s="25" t="s">
        <v>34</v>
      </c>
      <c r="D12" s="75"/>
      <c r="E12" s="76"/>
      <c r="F12" s="75"/>
      <c r="G12" s="76"/>
      <c r="H12" s="75"/>
      <c r="I12" s="76"/>
      <c r="J12" s="75"/>
      <c r="K12" s="76"/>
      <c r="L12" s="75"/>
      <c r="M12" s="76"/>
      <c r="N12" s="10"/>
    </row>
    <row r="13" spans="1:14" ht="25.5">
      <c r="A13" s="207"/>
      <c r="B13" s="207"/>
      <c r="C13" s="25" t="s">
        <v>58</v>
      </c>
      <c r="D13" s="75"/>
      <c r="E13" s="76"/>
      <c r="F13" s="75"/>
      <c r="G13" s="76"/>
      <c r="H13" s="75"/>
      <c r="I13" s="76"/>
      <c r="J13" s="75"/>
      <c r="K13" s="76"/>
      <c r="L13" s="75"/>
      <c r="M13" s="76"/>
      <c r="N13" s="10"/>
    </row>
    <row r="14" spans="1:14" ht="12.75">
      <c r="A14" s="207"/>
      <c r="B14" s="207"/>
      <c r="C14" s="25" t="s">
        <v>21</v>
      </c>
      <c r="D14" s="75"/>
      <c r="E14" s="76"/>
      <c r="F14" s="75"/>
      <c r="G14" s="76"/>
      <c r="H14" s="75"/>
      <c r="I14" s="76"/>
      <c r="J14" s="75"/>
      <c r="K14" s="76"/>
      <c r="L14" s="75"/>
      <c r="M14" s="76"/>
      <c r="N14" s="10"/>
    </row>
    <row r="15" spans="1:14" ht="25.5" customHeight="1">
      <c r="A15" s="178" t="s">
        <v>86</v>
      </c>
      <c r="B15" s="214" t="s">
        <v>64</v>
      </c>
      <c r="C15" s="46" t="s">
        <v>18</v>
      </c>
      <c r="D15" s="73">
        <f>SUM(D17:D21)</f>
        <v>0</v>
      </c>
      <c r="E15" s="74">
        <f>SUM(E17:E21)</f>
        <v>0</v>
      </c>
      <c r="F15" s="73">
        <f>SUM(F17:F21)</f>
        <v>33600</v>
      </c>
      <c r="G15" s="74">
        <f>SUM(G17:G21)</f>
        <v>0</v>
      </c>
      <c r="H15" s="73">
        <v>33600</v>
      </c>
      <c r="I15" s="74">
        <v>4000</v>
      </c>
      <c r="J15" s="73">
        <v>33600</v>
      </c>
      <c r="K15" s="74">
        <v>22202</v>
      </c>
      <c r="L15" s="73"/>
      <c r="M15" s="74"/>
      <c r="N15" s="10"/>
    </row>
    <row r="16" spans="1:14" ht="12.75">
      <c r="A16" s="179"/>
      <c r="B16" s="215"/>
      <c r="C16" s="25" t="s">
        <v>19</v>
      </c>
      <c r="D16" s="75"/>
      <c r="E16" s="76"/>
      <c r="F16" s="75"/>
      <c r="G16" s="76"/>
      <c r="H16" s="75"/>
      <c r="I16" s="76"/>
      <c r="J16" s="75"/>
      <c r="K16" s="76"/>
      <c r="L16" s="75"/>
      <c r="M16" s="76"/>
      <c r="N16" s="10"/>
    </row>
    <row r="17" spans="1:14" ht="12.75">
      <c r="A17" s="179"/>
      <c r="B17" s="215"/>
      <c r="C17" s="25" t="s">
        <v>7</v>
      </c>
      <c r="D17" s="75"/>
      <c r="E17" s="76"/>
      <c r="F17" s="75"/>
      <c r="G17" s="76"/>
      <c r="H17" s="75"/>
      <c r="I17" s="76"/>
      <c r="J17" s="75"/>
      <c r="K17" s="76"/>
      <c r="L17" s="75"/>
      <c r="M17" s="76"/>
      <c r="N17" s="10"/>
    </row>
    <row r="18" spans="1:14" ht="24">
      <c r="A18" s="179"/>
      <c r="B18" s="215"/>
      <c r="C18" s="25" t="s">
        <v>20</v>
      </c>
      <c r="D18" s="75">
        <f>B18</f>
        <v>0</v>
      </c>
      <c r="E18" s="75" t="str">
        <f>C18</f>
        <v>краевой бюджет           </v>
      </c>
      <c r="F18" s="75">
        <v>33600</v>
      </c>
      <c r="G18" s="76">
        <v>0</v>
      </c>
      <c r="H18" s="75">
        <v>33600</v>
      </c>
      <c r="I18" s="76">
        <v>4000</v>
      </c>
      <c r="J18" s="75">
        <v>33600</v>
      </c>
      <c r="K18" s="76">
        <v>22202</v>
      </c>
      <c r="L18" s="75"/>
      <c r="M18" s="75"/>
      <c r="N18" s="10"/>
    </row>
    <row r="19" spans="1:14" ht="12.75">
      <c r="A19" s="179"/>
      <c r="B19" s="215"/>
      <c r="C19" s="25" t="s">
        <v>34</v>
      </c>
      <c r="D19" s="75"/>
      <c r="E19" s="76"/>
      <c r="F19" s="75"/>
      <c r="G19" s="76"/>
      <c r="H19" s="75"/>
      <c r="I19" s="76"/>
      <c r="J19" s="75"/>
      <c r="K19" s="76"/>
      <c r="L19" s="75"/>
      <c r="M19" s="76"/>
      <c r="N19" s="10"/>
    </row>
    <row r="20" spans="1:14" ht="25.5">
      <c r="A20" s="179"/>
      <c r="B20" s="215"/>
      <c r="C20" s="25" t="s">
        <v>58</v>
      </c>
      <c r="D20" s="75"/>
      <c r="E20" s="76"/>
      <c r="F20" s="75"/>
      <c r="G20" s="76"/>
      <c r="H20" s="75"/>
      <c r="I20" s="76"/>
      <c r="J20" s="75"/>
      <c r="K20" s="76"/>
      <c r="L20" s="75"/>
      <c r="M20" s="76"/>
      <c r="N20" s="10"/>
    </row>
    <row r="21" spans="1:14" ht="12.75">
      <c r="A21" s="201"/>
      <c r="B21" s="216"/>
      <c r="C21" s="25" t="s">
        <v>21</v>
      </c>
      <c r="D21" s="75"/>
      <c r="E21" s="76"/>
      <c r="F21" s="75"/>
      <c r="G21" s="76"/>
      <c r="H21" s="75"/>
      <c r="I21" s="76"/>
      <c r="J21" s="75"/>
      <c r="K21" s="76"/>
      <c r="L21" s="75"/>
      <c r="M21" s="76"/>
      <c r="N21" s="10"/>
    </row>
    <row r="22" spans="1:14" ht="12.75">
      <c r="A22" s="178" t="s">
        <v>86</v>
      </c>
      <c r="B22" s="214" t="s">
        <v>194</v>
      </c>
      <c r="C22" s="25" t="s">
        <v>18</v>
      </c>
      <c r="D22" s="75"/>
      <c r="E22" s="76"/>
      <c r="F22" s="75"/>
      <c r="G22" s="76"/>
      <c r="H22" s="75"/>
      <c r="I22" s="76"/>
      <c r="J22" s="75">
        <v>1012430</v>
      </c>
      <c r="K22" s="76">
        <v>9900</v>
      </c>
      <c r="L22" s="75"/>
      <c r="M22" s="76"/>
      <c r="N22" s="10"/>
    </row>
    <row r="23" spans="1:14" ht="12.75">
      <c r="A23" s="235"/>
      <c r="B23" s="237"/>
      <c r="C23" s="25" t="s">
        <v>19</v>
      </c>
      <c r="D23" s="75"/>
      <c r="E23" s="76"/>
      <c r="F23" s="75"/>
      <c r="G23" s="76"/>
      <c r="H23" s="75"/>
      <c r="I23" s="76"/>
      <c r="J23" s="75"/>
      <c r="K23" s="76"/>
      <c r="L23" s="75"/>
      <c r="M23" s="76"/>
      <c r="N23" s="10"/>
    </row>
    <row r="24" spans="1:14" ht="12.75">
      <c r="A24" s="235"/>
      <c r="B24" s="237"/>
      <c r="C24" s="25" t="s">
        <v>7</v>
      </c>
      <c r="D24" s="75"/>
      <c r="E24" s="76"/>
      <c r="F24" s="75"/>
      <c r="G24" s="76"/>
      <c r="H24" s="75"/>
      <c r="I24" s="76"/>
      <c r="J24" s="75"/>
      <c r="K24" s="76"/>
      <c r="L24" s="75"/>
      <c r="M24" s="76"/>
      <c r="N24" s="10"/>
    </row>
    <row r="25" spans="1:14" ht="24">
      <c r="A25" s="235"/>
      <c r="B25" s="237"/>
      <c r="C25" s="25" t="s">
        <v>20</v>
      </c>
      <c r="D25" s="75">
        <v>0</v>
      </c>
      <c r="E25" s="76" t="s">
        <v>20</v>
      </c>
      <c r="F25" s="75"/>
      <c r="G25" s="76"/>
      <c r="H25" s="75"/>
      <c r="I25" s="76"/>
      <c r="J25" s="75">
        <v>1012430</v>
      </c>
      <c r="K25" s="76">
        <v>9900</v>
      </c>
      <c r="L25" s="75"/>
      <c r="M25" s="76"/>
      <c r="N25" s="10"/>
    </row>
    <row r="26" spans="1:14" ht="12.75">
      <c r="A26" s="235"/>
      <c r="B26" s="237"/>
      <c r="C26" s="25" t="s">
        <v>34</v>
      </c>
      <c r="D26" s="75"/>
      <c r="E26" s="76"/>
      <c r="F26" s="75"/>
      <c r="G26" s="76"/>
      <c r="H26" s="75"/>
      <c r="I26" s="76"/>
      <c r="J26" s="75"/>
      <c r="K26" s="76"/>
      <c r="L26" s="75"/>
      <c r="M26" s="76"/>
      <c r="N26" s="10"/>
    </row>
    <row r="27" spans="1:14" ht="25.5">
      <c r="A27" s="235"/>
      <c r="B27" s="237"/>
      <c r="C27" s="25" t="s">
        <v>58</v>
      </c>
      <c r="D27" s="75"/>
      <c r="E27" s="76"/>
      <c r="F27" s="75"/>
      <c r="G27" s="76"/>
      <c r="H27" s="75"/>
      <c r="I27" s="76"/>
      <c r="J27" s="75"/>
      <c r="K27" s="76"/>
      <c r="L27" s="75"/>
      <c r="M27" s="76"/>
      <c r="N27" s="10"/>
    </row>
    <row r="28" spans="1:14" ht="12.75">
      <c r="A28" s="236"/>
      <c r="B28" s="238"/>
      <c r="C28" s="25" t="s">
        <v>21</v>
      </c>
      <c r="D28" s="75"/>
      <c r="E28" s="76"/>
      <c r="F28" s="75"/>
      <c r="G28" s="76"/>
      <c r="H28" s="75"/>
      <c r="I28" s="76"/>
      <c r="J28" s="75"/>
      <c r="K28" s="76"/>
      <c r="L28" s="75"/>
      <c r="M28" s="76"/>
      <c r="N28" s="10"/>
    </row>
    <row r="29" spans="1:14" ht="25.5" customHeight="1">
      <c r="A29" s="178" t="s">
        <v>87</v>
      </c>
      <c r="B29" s="214" t="s">
        <v>110</v>
      </c>
      <c r="C29" s="46" t="s">
        <v>18</v>
      </c>
      <c r="D29" s="73">
        <f>SUM(D31:D35)</f>
        <v>0</v>
      </c>
      <c r="E29" s="74">
        <f>SUM(E30:E35)</f>
        <v>0</v>
      </c>
      <c r="F29" s="73">
        <v>0</v>
      </c>
      <c r="G29" s="74">
        <f>SUM(G30:G35)</f>
        <v>0</v>
      </c>
      <c r="H29" s="73"/>
      <c r="I29" s="74"/>
      <c r="J29" s="73"/>
      <c r="K29" s="74"/>
      <c r="L29" s="73"/>
      <c r="M29" s="74"/>
      <c r="N29" s="10"/>
    </row>
    <row r="30" spans="1:14" ht="12.75">
      <c r="A30" s="179"/>
      <c r="B30" s="215"/>
      <c r="C30" s="25" t="s">
        <v>19</v>
      </c>
      <c r="D30" s="75"/>
      <c r="E30" s="76"/>
      <c r="F30" s="75"/>
      <c r="G30" s="76"/>
      <c r="H30" s="75"/>
      <c r="I30" s="76"/>
      <c r="J30" s="75"/>
      <c r="K30" s="76"/>
      <c r="L30" s="75"/>
      <c r="M30" s="76"/>
      <c r="N30" s="10"/>
    </row>
    <row r="31" spans="1:14" ht="12.75">
      <c r="A31" s="179"/>
      <c r="B31" s="215"/>
      <c r="C31" s="25" t="s">
        <v>7</v>
      </c>
      <c r="D31" s="75"/>
      <c r="E31" s="76"/>
      <c r="F31" s="75"/>
      <c r="G31" s="76"/>
      <c r="H31" s="75"/>
      <c r="I31" s="76"/>
      <c r="J31" s="75"/>
      <c r="K31" s="76"/>
      <c r="L31" s="75"/>
      <c r="M31" s="76"/>
      <c r="N31" s="10"/>
    </row>
    <row r="32" spans="1:14" ht="24">
      <c r="A32" s="179"/>
      <c r="B32" s="215"/>
      <c r="C32" s="25" t="s">
        <v>20</v>
      </c>
      <c r="D32" s="75">
        <f>B32</f>
        <v>0</v>
      </c>
      <c r="E32" s="75" t="str">
        <f>C32</f>
        <v>краевой бюджет           </v>
      </c>
      <c r="F32" s="75">
        <v>0</v>
      </c>
      <c r="G32" s="76">
        <v>0</v>
      </c>
      <c r="H32" s="75">
        <v>100000</v>
      </c>
      <c r="I32" s="76"/>
      <c r="J32" s="75">
        <v>100000</v>
      </c>
      <c r="K32" s="76"/>
      <c r="L32" s="75"/>
      <c r="M32" s="75"/>
      <c r="N32" s="10"/>
    </row>
    <row r="33" spans="1:14" ht="12.75">
      <c r="A33" s="179"/>
      <c r="B33" s="215"/>
      <c r="C33" s="25" t="s">
        <v>34</v>
      </c>
      <c r="D33" s="75"/>
      <c r="E33" s="76"/>
      <c r="F33" s="75"/>
      <c r="G33" s="76"/>
      <c r="H33" s="75"/>
      <c r="I33" s="76"/>
      <c r="J33" s="75"/>
      <c r="K33" s="76"/>
      <c r="L33" s="75"/>
      <c r="M33" s="76"/>
      <c r="N33" s="10"/>
    </row>
    <row r="34" spans="1:14" ht="25.5">
      <c r="A34" s="179"/>
      <c r="B34" s="215"/>
      <c r="C34" s="25" t="s">
        <v>58</v>
      </c>
      <c r="D34" s="75"/>
      <c r="E34" s="76"/>
      <c r="F34" s="75"/>
      <c r="G34" s="76"/>
      <c r="H34" s="75"/>
      <c r="I34" s="76"/>
      <c r="J34" s="75"/>
      <c r="K34" s="76"/>
      <c r="L34" s="75"/>
      <c r="M34" s="76"/>
      <c r="N34" s="10"/>
    </row>
    <row r="35" spans="1:14" ht="12.75">
      <c r="A35" s="201"/>
      <c r="B35" s="216"/>
      <c r="C35" s="25" t="s">
        <v>21</v>
      </c>
      <c r="D35" s="75"/>
      <c r="E35" s="76"/>
      <c r="F35" s="75"/>
      <c r="G35" s="76"/>
      <c r="H35" s="75"/>
      <c r="I35" s="76"/>
      <c r="J35" s="75"/>
      <c r="K35" s="76"/>
      <c r="L35" s="75"/>
      <c r="M35" s="76"/>
      <c r="N35" s="10"/>
    </row>
    <row r="36" spans="1:14" ht="12.75">
      <c r="A36" s="178" t="s">
        <v>87</v>
      </c>
      <c r="B36" s="178" t="s">
        <v>111</v>
      </c>
      <c r="C36" s="46" t="s">
        <v>18</v>
      </c>
      <c r="D36" s="73">
        <f>SUM(D38:D42)</f>
        <v>0</v>
      </c>
      <c r="E36" s="74">
        <f>SUM(E39)</f>
        <v>0</v>
      </c>
      <c r="F36" s="73">
        <f>SUM(F38:F42)</f>
        <v>0</v>
      </c>
      <c r="G36" s="74"/>
      <c r="H36" s="73"/>
      <c r="I36" s="74"/>
      <c r="J36" s="73"/>
      <c r="K36" s="74"/>
      <c r="L36" s="73"/>
      <c r="M36" s="74"/>
      <c r="N36" s="10"/>
    </row>
    <row r="37" spans="1:14" ht="12.75">
      <c r="A37" s="179"/>
      <c r="B37" s="179"/>
      <c r="C37" s="25" t="s">
        <v>19</v>
      </c>
      <c r="D37" s="75"/>
      <c r="E37" s="76"/>
      <c r="F37" s="75"/>
      <c r="G37" s="76"/>
      <c r="H37" s="75"/>
      <c r="I37" s="76"/>
      <c r="J37" s="75"/>
      <c r="K37" s="76"/>
      <c r="L37" s="75"/>
      <c r="M37" s="76"/>
      <c r="N37" s="10"/>
    </row>
    <row r="38" spans="1:14" ht="12.75">
      <c r="A38" s="179"/>
      <c r="B38" s="179"/>
      <c r="C38" s="25" t="s">
        <v>7</v>
      </c>
      <c r="D38" s="75"/>
      <c r="E38" s="76"/>
      <c r="F38" s="75"/>
      <c r="G38" s="76"/>
      <c r="H38" s="75"/>
      <c r="I38" s="76"/>
      <c r="J38" s="75"/>
      <c r="K38" s="76"/>
      <c r="L38" s="75"/>
      <c r="M38" s="76"/>
      <c r="N38" s="10"/>
    </row>
    <row r="39" spans="1:14" ht="12.75">
      <c r="A39" s="179"/>
      <c r="B39" s="179"/>
      <c r="C39" s="25" t="s">
        <v>20</v>
      </c>
      <c r="D39" s="75"/>
      <c r="E39" s="76"/>
      <c r="F39" s="75"/>
      <c r="G39" s="76"/>
      <c r="H39" s="75">
        <v>987000</v>
      </c>
      <c r="I39" s="76"/>
      <c r="J39" s="75">
        <v>987000</v>
      </c>
      <c r="K39" s="76">
        <v>987000</v>
      </c>
      <c r="L39" s="75"/>
      <c r="M39" s="76"/>
      <c r="N39" s="10"/>
    </row>
    <row r="40" spans="1:14" ht="12.75">
      <c r="A40" s="179"/>
      <c r="B40" s="179"/>
      <c r="C40" s="25" t="s">
        <v>34</v>
      </c>
      <c r="D40" s="75"/>
      <c r="E40" s="76"/>
      <c r="F40" s="75"/>
      <c r="G40" s="76"/>
      <c r="H40" s="75"/>
      <c r="I40" s="76"/>
      <c r="J40" s="75"/>
      <c r="K40" s="76"/>
      <c r="L40" s="75"/>
      <c r="M40" s="76"/>
      <c r="N40" s="10"/>
    </row>
    <row r="41" spans="1:14" ht="25.5">
      <c r="A41" s="179"/>
      <c r="B41" s="179"/>
      <c r="C41" s="25" t="s">
        <v>58</v>
      </c>
      <c r="D41" s="75"/>
      <c r="E41" s="76"/>
      <c r="F41" s="75"/>
      <c r="G41" s="76"/>
      <c r="H41" s="75"/>
      <c r="I41" s="76"/>
      <c r="J41" s="75"/>
      <c r="K41" s="76"/>
      <c r="L41" s="75"/>
      <c r="M41" s="76"/>
      <c r="N41" s="10"/>
    </row>
    <row r="42" spans="1:14" ht="54" customHeight="1">
      <c r="A42" s="201"/>
      <c r="B42" s="201"/>
      <c r="C42" s="25" t="s">
        <v>21</v>
      </c>
      <c r="D42" s="75"/>
      <c r="E42" s="76"/>
      <c r="F42" s="75"/>
      <c r="G42" s="76"/>
      <c r="H42" s="75"/>
      <c r="I42" s="76"/>
      <c r="J42" s="75"/>
      <c r="K42" s="76"/>
      <c r="L42" s="75"/>
      <c r="M42" s="76"/>
      <c r="N42" s="10"/>
    </row>
    <row r="43" spans="1:14" ht="15" customHeight="1">
      <c r="A43" s="178" t="s">
        <v>87</v>
      </c>
      <c r="B43" s="178" t="s">
        <v>120</v>
      </c>
      <c r="C43" s="46" t="s">
        <v>18</v>
      </c>
      <c r="D43" s="73">
        <f>SUM(D45:D49)</f>
        <v>0</v>
      </c>
      <c r="E43" s="74">
        <f>SUM(E45:E49)</f>
        <v>0</v>
      </c>
      <c r="F43" s="73">
        <f>SUM(F45:F49)</f>
        <v>0</v>
      </c>
      <c r="G43" s="74">
        <f>SUM(G45:G49)</f>
        <v>0</v>
      </c>
      <c r="H43" s="73"/>
      <c r="I43" s="74"/>
      <c r="J43" s="73"/>
      <c r="K43" s="74"/>
      <c r="L43" s="73"/>
      <c r="M43" s="74"/>
      <c r="N43" s="10"/>
    </row>
    <row r="44" spans="1:14" ht="14.25" customHeight="1">
      <c r="A44" s="179"/>
      <c r="B44" s="179"/>
      <c r="C44" s="25" t="s">
        <v>19</v>
      </c>
      <c r="D44" s="75"/>
      <c r="E44" s="76"/>
      <c r="F44" s="75"/>
      <c r="G44" s="76"/>
      <c r="H44" s="75"/>
      <c r="I44" s="76"/>
      <c r="J44" s="75"/>
      <c r="K44" s="76"/>
      <c r="L44" s="75"/>
      <c r="M44" s="76"/>
      <c r="N44" s="10"/>
    </row>
    <row r="45" spans="1:14" ht="14.25" customHeight="1">
      <c r="A45" s="179"/>
      <c r="B45" s="179"/>
      <c r="C45" s="25" t="s">
        <v>7</v>
      </c>
      <c r="D45" s="75"/>
      <c r="E45" s="76"/>
      <c r="F45" s="75"/>
      <c r="G45" s="76"/>
      <c r="H45" s="75"/>
      <c r="I45" s="76"/>
      <c r="J45" s="75"/>
      <c r="K45" s="76"/>
      <c r="L45" s="75"/>
      <c r="M45" s="76"/>
      <c r="N45" s="10"/>
    </row>
    <row r="46" spans="1:14" ht="14.25" customHeight="1">
      <c r="A46" s="179"/>
      <c r="B46" s="179"/>
      <c r="C46" s="25" t="s">
        <v>20</v>
      </c>
      <c r="D46" s="75">
        <v>0</v>
      </c>
      <c r="E46" s="76">
        <v>0</v>
      </c>
      <c r="F46" s="75">
        <v>0</v>
      </c>
      <c r="G46" s="76">
        <v>0</v>
      </c>
      <c r="H46" s="75"/>
      <c r="I46" s="76"/>
      <c r="J46" s="75"/>
      <c r="K46" s="76"/>
      <c r="L46" s="75"/>
      <c r="M46" s="76"/>
      <c r="N46" s="10"/>
    </row>
    <row r="47" spans="1:14" ht="14.25" customHeight="1">
      <c r="A47" s="179"/>
      <c r="B47" s="179"/>
      <c r="C47" s="25" t="s">
        <v>34</v>
      </c>
      <c r="D47" s="75"/>
      <c r="E47" s="76"/>
      <c r="F47" s="75"/>
      <c r="G47" s="76"/>
      <c r="H47" s="75"/>
      <c r="I47" s="76"/>
      <c r="J47" s="75"/>
      <c r="K47" s="76"/>
      <c r="L47" s="75"/>
      <c r="M47" s="76"/>
      <c r="N47" s="10"/>
    </row>
    <row r="48" spans="1:14" ht="26.25" customHeight="1">
      <c r="A48" s="179"/>
      <c r="B48" s="179"/>
      <c r="C48" s="25" t="s">
        <v>58</v>
      </c>
      <c r="D48" s="75"/>
      <c r="E48" s="76"/>
      <c r="F48" s="75"/>
      <c r="G48" s="76"/>
      <c r="H48" s="75"/>
      <c r="I48" s="76"/>
      <c r="J48" s="75"/>
      <c r="K48" s="76"/>
      <c r="L48" s="75"/>
      <c r="M48" s="76"/>
      <c r="N48" s="10"/>
    </row>
    <row r="49" spans="1:14" ht="14.25" customHeight="1">
      <c r="A49" s="201"/>
      <c r="B49" s="201"/>
      <c r="C49" s="25" t="s">
        <v>21</v>
      </c>
      <c r="D49" s="75"/>
      <c r="E49" s="76"/>
      <c r="F49" s="75"/>
      <c r="G49" s="76"/>
      <c r="H49" s="75"/>
      <c r="I49" s="76"/>
      <c r="J49" s="75"/>
      <c r="K49" s="76"/>
      <c r="L49" s="75"/>
      <c r="M49" s="76"/>
      <c r="N49" s="10"/>
    </row>
    <row r="50" spans="1:14" ht="13.5" customHeight="1">
      <c r="A50" s="218" t="s">
        <v>29</v>
      </c>
      <c r="B50" s="218" t="s">
        <v>88</v>
      </c>
      <c r="C50" s="46" t="s">
        <v>18</v>
      </c>
      <c r="D50" s="73">
        <f>SUM(D52:D56)</f>
        <v>0</v>
      </c>
      <c r="E50" s="74">
        <f>SUM(E52:E56)</f>
        <v>0</v>
      </c>
      <c r="F50" s="73">
        <f>SUM(F52:F56)</f>
        <v>0</v>
      </c>
      <c r="G50" s="74">
        <f>SUM(G52:G56)</f>
        <v>0</v>
      </c>
      <c r="H50" s="73"/>
      <c r="I50" s="74"/>
      <c r="J50" s="73"/>
      <c r="K50" s="74"/>
      <c r="L50" s="73"/>
      <c r="M50" s="74"/>
      <c r="N50" s="10"/>
    </row>
    <row r="51" spans="1:14" ht="12.75">
      <c r="A51" s="218"/>
      <c r="B51" s="218"/>
      <c r="C51" s="25" t="s">
        <v>19</v>
      </c>
      <c r="D51" s="75"/>
      <c r="E51" s="76"/>
      <c r="F51" s="75"/>
      <c r="G51" s="76"/>
      <c r="H51" s="75"/>
      <c r="I51" s="76"/>
      <c r="J51" s="75"/>
      <c r="K51" s="76"/>
      <c r="L51" s="75"/>
      <c r="M51" s="76"/>
      <c r="N51" s="10"/>
    </row>
    <row r="52" spans="1:14" ht="12.75">
      <c r="A52" s="218"/>
      <c r="B52" s="218"/>
      <c r="C52" s="25" t="s">
        <v>7</v>
      </c>
      <c r="D52" s="75"/>
      <c r="E52" s="76"/>
      <c r="F52" s="75"/>
      <c r="G52" s="76"/>
      <c r="H52" s="75"/>
      <c r="I52" s="76"/>
      <c r="J52" s="75"/>
      <c r="K52" s="76"/>
      <c r="L52" s="75"/>
      <c r="M52" s="76"/>
      <c r="N52" s="10"/>
    </row>
    <row r="53" spans="1:14" ht="24">
      <c r="A53" s="218"/>
      <c r="B53" s="218"/>
      <c r="C53" s="25" t="s">
        <v>20</v>
      </c>
      <c r="D53" s="75">
        <f>B53</f>
        <v>0</v>
      </c>
      <c r="E53" s="75" t="str">
        <f>C53</f>
        <v>краевой бюджет           </v>
      </c>
      <c r="F53" s="75">
        <v>0</v>
      </c>
      <c r="G53" s="76">
        <v>0</v>
      </c>
      <c r="H53" s="75">
        <v>33600</v>
      </c>
      <c r="I53" s="76">
        <v>4000</v>
      </c>
      <c r="J53" s="75">
        <v>1033600</v>
      </c>
      <c r="K53" s="76">
        <v>32103</v>
      </c>
      <c r="L53" s="75"/>
      <c r="M53" s="75"/>
      <c r="N53" s="92"/>
    </row>
    <row r="54" spans="1:14" ht="12.75">
      <c r="A54" s="218"/>
      <c r="B54" s="218"/>
      <c r="C54" s="25" t="s">
        <v>34</v>
      </c>
      <c r="D54" s="75"/>
      <c r="E54" s="76"/>
      <c r="F54" s="75"/>
      <c r="G54" s="76"/>
      <c r="H54" s="75"/>
      <c r="I54" s="76"/>
      <c r="J54" s="75"/>
      <c r="K54" s="76"/>
      <c r="L54" s="75"/>
      <c r="M54" s="76"/>
      <c r="N54" s="10"/>
    </row>
    <row r="55" spans="1:14" ht="25.5">
      <c r="A55" s="218"/>
      <c r="B55" s="218"/>
      <c r="C55" s="25" t="s">
        <v>58</v>
      </c>
      <c r="D55" s="75"/>
      <c r="E55" s="76"/>
      <c r="F55" s="75"/>
      <c r="G55" s="76"/>
      <c r="H55" s="75"/>
      <c r="I55" s="76"/>
      <c r="J55" s="75"/>
      <c r="K55" s="76"/>
      <c r="L55" s="75"/>
      <c r="M55" s="76"/>
      <c r="N55" s="10"/>
    </row>
    <row r="56" spans="1:14" ht="12.75">
      <c r="A56" s="218"/>
      <c r="B56" s="218"/>
      <c r="C56" s="25" t="s">
        <v>21</v>
      </c>
      <c r="D56" s="75"/>
      <c r="E56" s="76"/>
      <c r="F56" s="75"/>
      <c r="G56" s="76"/>
      <c r="H56" s="75"/>
      <c r="I56" s="76"/>
      <c r="J56" s="75"/>
      <c r="K56" s="76"/>
      <c r="L56" s="75"/>
      <c r="M56" s="76"/>
      <c r="N56" s="10"/>
    </row>
    <row r="57" spans="1:14" ht="13.5" customHeight="1">
      <c r="A57" s="218" t="s">
        <v>67</v>
      </c>
      <c r="B57" s="218" t="s">
        <v>89</v>
      </c>
      <c r="C57" s="46" t="s">
        <v>18</v>
      </c>
      <c r="D57" s="73">
        <f>SUM(D59:D63)</f>
        <v>0</v>
      </c>
      <c r="E57" s="74">
        <f>SUM(E58:E63)</f>
        <v>0</v>
      </c>
      <c r="F57" s="73">
        <v>0</v>
      </c>
      <c r="G57" s="74">
        <f>SUM(G58:G63)</f>
        <v>0</v>
      </c>
      <c r="H57" s="73"/>
      <c r="I57" s="74"/>
      <c r="J57" s="73"/>
      <c r="K57" s="74"/>
      <c r="L57" s="73"/>
      <c r="M57" s="74"/>
      <c r="N57" s="10"/>
    </row>
    <row r="58" spans="1:14" ht="12.75">
      <c r="A58" s="218"/>
      <c r="B58" s="218"/>
      <c r="C58" s="25" t="s">
        <v>19</v>
      </c>
      <c r="D58" s="75"/>
      <c r="E58" s="76"/>
      <c r="F58" s="75"/>
      <c r="G58" s="76"/>
      <c r="H58" s="75"/>
      <c r="I58" s="76"/>
      <c r="J58" s="75"/>
      <c r="K58" s="76"/>
      <c r="L58" s="75"/>
      <c r="M58" s="76"/>
      <c r="N58" s="10"/>
    </row>
    <row r="59" spans="1:14" ht="12.75">
      <c r="A59" s="218"/>
      <c r="B59" s="218"/>
      <c r="C59" s="25" t="s">
        <v>7</v>
      </c>
      <c r="D59" s="75"/>
      <c r="E59" s="76"/>
      <c r="F59" s="75"/>
      <c r="G59" s="76"/>
      <c r="H59" s="75"/>
      <c r="I59" s="76"/>
      <c r="J59" s="75"/>
      <c r="K59" s="76"/>
      <c r="L59" s="75"/>
      <c r="M59" s="76"/>
      <c r="N59" s="10"/>
    </row>
    <row r="60" spans="1:14" ht="24">
      <c r="A60" s="218"/>
      <c r="B60" s="218"/>
      <c r="C60" s="25" t="s">
        <v>20</v>
      </c>
      <c r="D60" s="75">
        <f>B60</f>
        <v>0</v>
      </c>
      <c r="E60" s="75" t="str">
        <f>C60</f>
        <v>краевой бюджет           </v>
      </c>
      <c r="F60" s="75"/>
      <c r="G60" s="76">
        <v>0</v>
      </c>
      <c r="H60" s="75">
        <v>1087000</v>
      </c>
      <c r="I60" s="76"/>
      <c r="J60" s="75">
        <v>987000</v>
      </c>
      <c r="K60" s="76">
        <v>987000</v>
      </c>
      <c r="L60" s="75"/>
      <c r="M60" s="75"/>
      <c r="N60" s="10"/>
    </row>
    <row r="61" spans="1:14" ht="12.75">
      <c r="A61" s="218"/>
      <c r="B61" s="218"/>
      <c r="C61" s="25" t="s">
        <v>34</v>
      </c>
      <c r="D61" s="75"/>
      <c r="E61" s="76"/>
      <c r="F61" s="75"/>
      <c r="G61" s="76"/>
      <c r="H61" s="75"/>
      <c r="I61" s="76"/>
      <c r="J61" s="75"/>
      <c r="K61" s="76"/>
      <c r="L61" s="75"/>
      <c r="M61" s="76"/>
      <c r="N61" s="10"/>
    </row>
    <row r="62" spans="1:14" ht="25.5">
      <c r="A62" s="218"/>
      <c r="B62" s="218"/>
      <c r="C62" s="25" t="s">
        <v>58</v>
      </c>
      <c r="D62" s="75"/>
      <c r="E62" s="76"/>
      <c r="F62" s="75"/>
      <c r="G62" s="76"/>
      <c r="H62" s="75"/>
      <c r="I62" s="76"/>
      <c r="J62" s="75"/>
      <c r="K62" s="76"/>
      <c r="L62" s="75"/>
      <c r="M62" s="76"/>
      <c r="N62" s="10"/>
    </row>
    <row r="63" spans="1:14" ht="12.75">
      <c r="A63" s="219"/>
      <c r="B63" s="219"/>
      <c r="C63" s="123" t="s">
        <v>21</v>
      </c>
      <c r="D63" s="143"/>
      <c r="E63" s="144"/>
      <c r="F63" s="143"/>
      <c r="G63" s="144"/>
      <c r="H63" s="143"/>
      <c r="I63" s="144"/>
      <c r="J63" s="143"/>
      <c r="K63" s="144"/>
      <c r="L63" s="143"/>
      <c r="M63" s="144"/>
      <c r="N63" s="145"/>
    </row>
    <row r="64" spans="1:14" ht="12.75">
      <c r="A64" s="219" t="s">
        <v>69</v>
      </c>
      <c r="B64" s="219" t="s">
        <v>95</v>
      </c>
      <c r="C64" s="46" t="s">
        <v>18</v>
      </c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0"/>
    </row>
    <row r="65" spans="1:14" ht="12.75">
      <c r="A65" s="220"/>
      <c r="B65" s="220"/>
      <c r="C65" s="25" t="s">
        <v>190</v>
      </c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0"/>
    </row>
    <row r="66" spans="1:14" ht="12.75">
      <c r="A66" s="220"/>
      <c r="B66" s="220"/>
      <c r="C66" s="25" t="s">
        <v>191</v>
      </c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0"/>
    </row>
    <row r="67" spans="1:14" ht="12.75">
      <c r="A67" s="220"/>
      <c r="B67" s="220"/>
      <c r="C67" s="25" t="s">
        <v>21</v>
      </c>
      <c r="D67" s="146"/>
      <c r="E67" s="146"/>
      <c r="F67" s="146"/>
      <c r="G67" s="146"/>
      <c r="H67" s="146">
        <v>399000</v>
      </c>
      <c r="I67" s="146"/>
      <c r="J67" s="146">
        <v>399000</v>
      </c>
      <c r="K67" s="146">
        <v>399000</v>
      </c>
      <c r="L67" s="146"/>
      <c r="M67" s="146"/>
      <c r="N67" s="10"/>
    </row>
    <row r="68" spans="1:14" ht="12.75">
      <c r="A68" s="220"/>
      <c r="B68" s="220"/>
      <c r="C68" s="25" t="s">
        <v>192</v>
      </c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0"/>
    </row>
    <row r="69" spans="1:14" ht="12.75">
      <c r="A69" s="221"/>
      <c r="B69" s="221"/>
      <c r="C69" s="25" t="s">
        <v>57</v>
      </c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0"/>
    </row>
    <row r="70" spans="4:14" ht="12.75">
      <c r="D70" s="32"/>
      <c r="E70" s="32"/>
      <c r="F70" s="32"/>
      <c r="G70" s="32"/>
      <c r="H70" s="32"/>
      <c r="I70" s="32"/>
      <c r="J70" s="32"/>
      <c r="K70" s="32"/>
      <c r="L70" s="12"/>
      <c r="M70" s="12"/>
      <c r="N70" s="12"/>
    </row>
    <row r="71" spans="4:14" ht="12.75">
      <c r="D71" s="32"/>
      <c r="E71" s="32"/>
      <c r="F71" s="32"/>
      <c r="G71" s="32"/>
      <c r="H71" s="32"/>
      <c r="I71" s="32"/>
      <c r="J71" s="32"/>
      <c r="K71" s="32"/>
      <c r="L71" s="12"/>
      <c r="M71" s="12"/>
      <c r="N71" s="12"/>
    </row>
    <row r="72" spans="4:14" ht="12.75">
      <c r="D72" s="33"/>
      <c r="E72" s="33"/>
      <c r="F72" s="33"/>
      <c r="G72" s="33"/>
      <c r="H72" s="33"/>
      <c r="I72" s="33"/>
      <c r="J72" s="33"/>
      <c r="K72" s="33"/>
      <c r="L72" s="12"/>
      <c r="M72" s="12"/>
      <c r="N72" s="12"/>
    </row>
    <row r="73" spans="1:16" ht="15.75">
      <c r="A73" s="217" t="s">
        <v>160</v>
      </c>
      <c r="B73" s="217"/>
      <c r="C73" s="217"/>
      <c r="D73" s="217"/>
      <c r="E73" s="21"/>
      <c r="F73" s="21"/>
      <c r="G73" s="217" t="s">
        <v>161</v>
      </c>
      <c r="H73" s="217"/>
      <c r="I73" s="217"/>
      <c r="J73" s="217"/>
      <c r="K73" s="217"/>
      <c r="L73" s="217"/>
      <c r="M73" s="217"/>
      <c r="N73" s="36"/>
      <c r="O73" s="36"/>
      <c r="P73" s="36"/>
    </row>
    <row r="74" spans="4:14" ht="12.75">
      <c r="D74" s="33"/>
      <c r="E74" s="33"/>
      <c r="F74" s="33"/>
      <c r="G74" s="33"/>
      <c r="H74" s="33"/>
      <c r="I74" s="33"/>
      <c r="J74" s="33"/>
      <c r="K74" s="33"/>
      <c r="L74" s="12"/>
      <c r="M74" s="12"/>
      <c r="N74" s="12"/>
    </row>
    <row r="75" spans="4:14" ht="12.75">
      <c r="D75" s="33"/>
      <c r="E75" s="33"/>
      <c r="F75" s="33"/>
      <c r="G75" s="33"/>
      <c r="H75" s="33"/>
      <c r="I75" s="33"/>
      <c r="J75" s="33"/>
      <c r="K75" s="33"/>
      <c r="L75" s="12"/>
      <c r="M75" s="12"/>
      <c r="N75" s="12"/>
    </row>
    <row r="76" spans="4:14" ht="12.75">
      <c r="D76" s="34"/>
      <c r="E76" s="34"/>
      <c r="F76" s="34"/>
      <c r="G76" s="34"/>
      <c r="H76" s="34"/>
      <c r="I76" s="34"/>
      <c r="J76" s="34"/>
      <c r="K76" s="34"/>
      <c r="L76" s="31"/>
      <c r="M76" s="31"/>
      <c r="N76" s="31"/>
    </row>
    <row r="77" spans="4:14" ht="12.75"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</row>
    <row r="78" spans="4:14" ht="12.75"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</row>
    <row r="79" spans="4:14" ht="12.75"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</row>
    <row r="80" spans="4:14" ht="12.75"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</row>
    <row r="81" spans="4:14" ht="12.75"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</row>
    <row r="82" spans="4:11" ht="12.75">
      <c r="D82" s="12"/>
      <c r="E82" s="12"/>
      <c r="F82" s="12"/>
      <c r="G82" s="12"/>
      <c r="H82" s="12"/>
      <c r="I82" s="12"/>
      <c r="J82" s="12"/>
      <c r="K82" s="12"/>
    </row>
    <row r="84" spans="4:14" ht="106.5" customHeight="1"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</sheetData>
  <sheetProtection/>
  <mergeCells count="35">
    <mergeCell ref="A3:N3"/>
    <mergeCell ref="D5:E6"/>
    <mergeCell ref="A57:A63"/>
    <mergeCell ref="B57:B63"/>
    <mergeCell ref="A15:A21"/>
    <mergeCell ref="F5:M5"/>
    <mergeCell ref="F6:G6"/>
    <mergeCell ref="A36:A42"/>
    <mergeCell ref="B36:B42"/>
    <mergeCell ref="A5:A7"/>
    <mergeCell ref="A73:D73"/>
    <mergeCell ref="G73:M73"/>
    <mergeCell ref="A50:A56"/>
    <mergeCell ref="B50:B56"/>
    <mergeCell ref="B43:B49"/>
    <mergeCell ref="A43:A49"/>
    <mergeCell ref="A64:A69"/>
    <mergeCell ref="B64:B69"/>
    <mergeCell ref="P8:Q8"/>
    <mergeCell ref="T8:U8"/>
    <mergeCell ref="B15:B21"/>
    <mergeCell ref="A29:A35"/>
    <mergeCell ref="B29:B35"/>
    <mergeCell ref="R8:S8"/>
    <mergeCell ref="N8:O8"/>
    <mergeCell ref="A22:A28"/>
    <mergeCell ref="B22:B28"/>
    <mergeCell ref="B5:B7"/>
    <mergeCell ref="C5:C7"/>
    <mergeCell ref="N5:N7"/>
    <mergeCell ref="A8:A14"/>
    <mergeCell ref="B8:B14"/>
    <mergeCell ref="H6:I6"/>
    <mergeCell ref="J6:K6"/>
    <mergeCell ref="L6:M6"/>
  </mergeCells>
  <printOptions/>
  <pageMargins left="0.17" right="0.21" top="0.39" bottom="0.37" header="0.31496062992125984" footer="0.31496062992125984"/>
  <pageSetup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view="pageBreakPreview" zoomScaleSheetLayoutView="100" zoomScalePageLayoutView="0" workbookViewId="0" topLeftCell="B4">
      <selection activeCell="H5" sqref="H5:P5"/>
    </sheetView>
  </sheetViews>
  <sheetFormatPr defaultColWidth="9.00390625" defaultRowHeight="12.75"/>
  <cols>
    <col min="1" max="1" width="5.875" style="16" customWidth="1"/>
    <col min="2" max="2" width="18.875" style="16" customWidth="1"/>
    <col min="3" max="3" width="10.75390625" style="16" customWidth="1"/>
    <col min="4" max="4" width="11.625" style="16" customWidth="1"/>
    <col min="5" max="5" width="12.625" style="16" customWidth="1"/>
    <col min="6" max="6" width="8.75390625" style="16" customWidth="1"/>
    <col min="7" max="7" width="9.125" style="16" customWidth="1"/>
    <col min="8" max="8" width="9.625" style="16" customWidth="1"/>
    <col min="9" max="16384" width="9.125" style="16" customWidth="1"/>
  </cols>
  <sheetData>
    <row r="1" spans="13:16" ht="18" customHeight="1">
      <c r="M1" s="224" t="s">
        <v>91</v>
      </c>
      <c r="N1" s="224"/>
      <c r="O1" s="224"/>
      <c r="P1" s="224"/>
    </row>
    <row r="2" spans="12:16" ht="60.75" customHeight="1">
      <c r="L2" s="232"/>
      <c r="M2" s="232"/>
      <c r="N2" s="232"/>
      <c r="O2" s="232"/>
      <c r="P2" s="41"/>
    </row>
    <row r="3" spans="15:16" ht="18.75" customHeight="1">
      <c r="O3" s="24"/>
      <c r="P3" s="24"/>
    </row>
    <row r="4" spans="1:16" ht="39.75" customHeight="1">
      <c r="A4" s="225" t="s">
        <v>55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</row>
    <row r="5" spans="1:16" ht="27" customHeight="1">
      <c r="A5" s="17"/>
      <c r="B5" s="17"/>
      <c r="C5" s="17"/>
      <c r="D5" s="17"/>
      <c r="E5" s="17"/>
      <c r="F5" s="17"/>
      <c r="G5" s="17"/>
      <c r="H5" s="226" t="s">
        <v>10</v>
      </c>
      <c r="I5" s="227"/>
      <c r="J5" s="227"/>
      <c r="K5" s="227"/>
      <c r="L5" s="227"/>
      <c r="M5" s="227"/>
      <c r="N5" s="227"/>
      <c r="O5" s="227"/>
      <c r="P5" s="227"/>
    </row>
    <row r="6" spans="1:16" ht="32.25" customHeight="1">
      <c r="A6" s="17"/>
      <c r="B6" s="17"/>
      <c r="C6" s="17"/>
      <c r="D6" s="17"/>
      <c r="E6" s="17"/>
      <c r="F6" s="17"/>
      <c r="G6" s="17"/>
      <c r="H6" s="228" t="s">
        <v>51</v>
      </c>
      <c r="I6" s="229"/>
      <c r="J6" s="229"/>
      <c r="K6" s="229"/>
      <c r="L6" s="229"/>
      <c r="M6" s="229"/>
      <c r="N6" s="229"/>
      <c r="O6" s="229"/>
      <c r="P6" s="229"/>
    </row>
    <row r="7" ht="28.5" customHeight="1">
      <c r="O7" s="16" t="s">
        <v>6</v>
      </c>
    </row>
    <row r="8" spans="1:16" ht="12.75" customHeight="1">
      <c r="A8" s="230" t="s">
        <v>36</v>
      </c>
      <c r="B8" s="230" t="s">
        <v>37</v>
      </c>
      <c r="C8" s="230" t="s">
        <v>38</v>
      </c>
      <c r="D8" s="230" t="s">
        <v>39</v>
      </c>
      <c r="E8" s="230" t="s">
        <v>50</v>
      </c>
      <c r="F8" s="230" t="s">
        <v>40</v>
      </c>
      <c r="G8" s="234"/>
      <c r="H8" s="230" t="s">
        <v>41</v>
      </c>
      <c r="I8" s="230"/>
      <c r="J8" s="230"/>
      <c r="K8" s="230"/>
      <c r="L8" s="230"/>
      <c r="M8" s="230"/>
      <c r="N8" s="231" t="s">
        <v>42</v>
      </c>
      <c r="O8" s="231"/>
      <c r="P8" s="231"/>
    </row>
    <row r="9" spans="1:16" ht="26.25" customHeight="1">
      <c r="A9" s="230"/>
      <c r="B9" s="230"/>
      <c r="C9" s="230"/>
      <c r="D9" s="230"/>
      <c r="E9" s="230"/>
      <c r="F9" s="234"/>
      <c r="G9" s="234"/>
      <c r="H9" s="230"/>
      <c r="I9" s="230"/>
      <c r="J9" s="230"/>
      <c r="K9" s="230"/>
      <c r="L9" s="230"/>
      <c r="M9" s="230"/>
      <c r="N9" s="231"/>
      <c r="O9" s="231"/>
      <c r="P9" s="231"/>
    </row>
    <row r="10" spans="1:16" ht="47.25" customHeight="1">
      <c r="A10" s="233"/>
      <c r="B10" s="233"/>
      <c r="C10" s="233"/>
      <c r="D10" s="233"/>
      <c r="E10" s="233"/>
      <c r="F10" s="38" t="s">
        <v>43</v>
      </c>
      <c r="G10" s="39" t="s">
        <v>44</v>
      </c>
      <c r="H10" s="38" t="s">
        <v>45</v>
      </c>
      <c r="I10" s="38" t="s">
        <v>46</v>
      </c>
      <c r="J10" s="38" t="s">
        <v>57</v>
      </c>
      <c r="K10" s="38" t="s">
        <v>47</v>
      </c>
      <c r="L10" s="38" t="s">
        <v>56</v>
      </c>
      <c r="M10" s="38" t="s">
        <v>48</v>
      </c>
      <c r="N10" s="38" t="s">
        <v>49</v>
      </c>
      <c r="O10" s="38" t="s">
        <v>57</v>
      </c>
      <c r="P10" s="38" t="s">
        <v>56</v>
      </c>
    </row>
    <row r="11" spans="1:16" ht="15" customHeight="1">
      <c r="A11" s="40">
        <v>1</v>
      </c>
      <c r="B11" s="40">
        <v>2</v>
      </c>
      <c r="C11" s="40">
        <v>3</v>
      </c>
      <c r="D11" s="40">
        <v>4</v>
      </c>
      <c r="E11" s="40">
        <v>5</v>
      </c>
      <c r="F11" s="40">
        <v>7</v>
      </c>
      <c r="G11" s="40">
        <v>8</v>
      </c>
      <c r="H11" s="40">
        <v>9</v>
      </c>
      <c r="I11" s="40">
        <v>10</v>
      </c>
      <c r="J11" s="40">
        <v>11</v>
      </c>
      <c r="K11" s="40">
        <v>12</v>
      </c>
      <c r="L11" s="40">
        <v>13</v>
      </c>
      <c r="M11" s="40">
        <v>14</v>
      </c>
      <c r="N11" s="40">
        <v>15</v>
      </c>
      <c r="O11" s="40">
        <v>16</v>
      </c>
      <c r="P11" s="40">
        <v>17</v>
      </c>
    </row>
    <row r="12" spans="1:16" ht="19.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ht="18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18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ht="19.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ht="18.7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ht="19.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ht="20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ht="19.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39.75" customHeight="1">
      <c r="A20" s="18"/>
      <c r="B20" s="37" t="s">
        <v>16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ht="24.75" customHeight="1">
      <c r="A21" s="19"/>
      <c r="B21" s="20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3" spans="2:16" s="21" customFormat="1" ht="15.75">
      <c r="B23" s="217" t="s">
        <v>8</v>
      </c>
      <c r="C23" s="217"/>
      <c r="D23" s="217"/>
      <c r="E23" s="217"/>
      <c r="G23" s="217"/>
      <c r="H23" s="217"/>
      <c r="I23" s="217"/>
      <c r="J23" s="217"/>
      <c r="K23" s="217"/>
      <c r="L23" s="217"/>
      <c r="M23" s="217"/>
      <c r="O23" s="217" t="s">
        <v>9</v>
      </c>
      <c r="P23" s="217"/>
    </row>
    <row r="24" spans="2:16" s="21" customFormat="1" ht="15.75">
      <c r="B24" s="26"/>
      <c r="C24" s="26"/>
      <c r="D24" s="26"/>
      <c r="E24" s="26"/>
      <c r="G24" s="26"/>
      <c r="H24" s="26"/>
      <c r="I24" s="26"/>
      <c r="J24" s="26"/>
      <c r="K24" s="26"/>
      <c r="L24" s="26"/>
      <c r="M24" s="26"/>
      <c r="O24" s="26"/>
      <c r="P24" s="26"/>
    </row>
    <row r="25" spans="2:16" s="21" customFormat="1" ht="15.75">
      <c r="B25" s="26"/>
      <c r="C25" s="26"/>
      <c r="D25" s="26"/>
      <c r="E25" s="26"/>
      <c r="G25" s="26"/>
      <c r="H25" s="26"/>
      <c r="I25" s="26"/>
      <c r="J25" s="26"/>
      <c r="K25" s="26"/>
      <c r="L25" s="26"/>
      <c r="M25" s="26"/>
      <c r="O25" s="26"/>
      <c r="P25" s="26"/>
    </row>
  </sheetData>
  <sheetProtection/>
  <mergeCells count="17">
    <mergeCell ref="L2:O2"/>
    <mergeCell ref="A8:A10"/>
    <mergeCell ref="B8:B10"/>
    <mergeCell ref="C8:C10"/>
    <mergeCell ref="D8:D10"/>
    <mergeCell ref="E8:E10"/>
    <mergeCell ref="F8:G9"/>
    <mergeCell ref="O1:P1"/>
    <mergeCell ref="B23:E23"/>
    <mergeCell ref="G23:M23"/>
    <mergeCell ref="O23:P23"/>
    <mergeCell ref="A4:P4"/>
    <mergeCell ref="H5:P5"/>
    <mergeCell ref="H6:P6"/>
    <mergeCell ref="H8:M9"/>
    <mergeCell ref="N8:P9"/>
    <mergeCell ref="M1:N1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Елена</cp:lastModifiedBy>
  <cp:lastPrinted>2021-08-04T03:10:58Z</cp:lastPrinted>
  <dcterms:created xsi:type="dcterms:W3CDTF">2007-07-17T01:27:34Z</dcterms:created>
  <dcterms:modified xsi:type="dcterms:W3CDTF">2022-11-17T09:01:35Z</dcterms:modified>
  <cp:category/>
  <cp:version/>
  <cp:contentType/>
  <cp:contentStatus/>
</cp:coreProperties>
</file>